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https://ncchca.sharepoint.com/sites/MedicaidManagedCareTransition/Shared Documents/MMC Roadmap for Members/AHEC tool/"/>
    </mc:Choice>
  </mc:AlternateContent>
  <xr:revisionPtr revIDLastSave="0" documentId="8_{F11CFDF7-F609-4D85-810F-D472ED8A6B7D}" xr6:coauthVersionLast="47" xr6:coauthVersionMax="47" xr10:uidLastSave="{00000000-0000-0000-0000-000000000000}"/>
  <bookViews>
    <workbookView xWindow="-110" yWindow="-110" windowWidth="19420" windowHeight="10420" firstSheet="1" activeTab="1" xr2:uid="{020CD080-0100-4140-BBB1-1F9D1F5E3C3D}"/>
  </bookViews>
  <sheets>
    <sheet name="Sheet1" sheetId="9" state="hidden" r:id="rId1"/>
    <sheet name="MMC Roadmap" sheetId="12" r:id="rId2"/>
    <sheet name="Sheet2" sheetId="2" state="hidden" r:id="rId3"/>
  </sheets>
  <definedNames>
    <definedName name="A4T4">#REF!</definedName>
    <definedName name="_xlnm.Print_Titles" localSheetId="1">'MMC Roadmap'!$2:$2</definedName>
    <definedName name="Ready">Sheet2!$C$2</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8" i="9" l="1"/>
  <c r="B67" i="9"/>
  <c r="B102" i="9"/>
  <c r="C102" i="9" s="1"/>
  <c r="B34" i="9"/>
  <c r="B23" i="9"/>
  <c r="B12" i="9"/>
  <c r="C12" i="9" s="1"/>
  <c r="B1" i="9"/>
  <c r="C1" i="9" s="1"/>
  <c r="B90" i="9" l="1"/>
  <c r="C90" i="9" s="1"/>
  <c r="B45" i="9"/>
  <c r="C67" i="9" l="1"/>
  <c r="B56" i="9"/>
  <c r="C56" i="9" s="1"/>
  <c r="C23" i="9"/>
  <c r="C34" i="9" l="1"/>
  <c r="F1" i="9" l="1"/>
  <c r="C78" i="9" l="1"/>
  <c r="C45" i="9"/>
  <c r="D1" i="9"/>
  <c r="B8" i="2" l="1"/>
  <c r="A8" i="2"/>
</calcChain>
</file>

<file path=xl/sharedStrings.xml><?xml version="1.0" encoding="utf-8"?>
<sst xmlns="http://schemas.openxmlformats.org/spreadsheetml/2006/main" count="694" uniqueCount="326">
  <si>
    <t>E3 Lookup</t>
  </si>
  <si>
    <t>In ProgressIn Progress</t>
  </si>
  <si>
    <t>In Progress</t>
  </si>
  <si>
    <t>In ProgressNeeded</t>
  </si>
  <si>
    <t xml:space="preserve">In ProgressReady </t>
  </si>
  <si>
    <t>NeededIn Progress</t>
  </si>
  <si>
    <t>NeededNeeded</t>
  </si>
  <si>
    <t>Needed</t>
  </si>
  <si>
    <t xml:space="preserve">NeededReady </t>
  </si>
  <si>
    <t>Ready In Progress</t>
  </si>
  <si>
    <t>Ready Needed</t>
  </si>
  <si>
    <t xml:space="preserve">Ready Ready </t>
  </si>
  <si>
    <t xml:space="preserve">Ready </t>
  </si>
  <si>
    <t>B9 Lookup</t>
  </si>
  <si>
    <t>E13 Lookup</t>
  </si>
  <si>
    <t>E15 Lookup</t>
  </si>
  <si>
    <t>C15 Lookup</t>
  </si>
  <si>
    <t>E31 Lookup</t>
  </si>
  <si>
    <t>E37 Lookup</t>
  </si>
  <si>
    <t>E39 Lookup</t>
  </si>
  <si>
    <t>C21 Lookup</t>
  </si>
  <si>
    <t>E21 Lookup</t>
  </si>
  <si>
    <t>Standard</t>
  </si>
  <si>
    <t>Area</t>
  </si>
  <si>
    <t>Step 
ID #</t>
  </si>
  <si>
    <t>Requirement</t>
  </si>
  <si>
    <t>Practice      or                     CIN?</t>
  </si>
  <si>
    <t>In-Progress</t>
  </si>
  <si>
    <t>Ready</t>
  </si>
  <si>
    <t>Actions Required</t>
  </si>
  <si>
    <t>Notes/Add'l Resources (NCCHCA)</t>
  </si>
  <si>
    <t>Due Date/Timeline</t>
  </si>
  <si>
    <t>Access-After Hours Communication</t>
  </si>
  <si>
    <t>Administrative</t>
  </si>
  <si>
    <t>A1T2</t>
  </si>
  <si>
    <t>Does the practice currently offer an after hours phone line with automated recording and the ability to leave 
a message?</t>
  </si>
  <si>
    <t>Practice</t>
  </si>
  <si>
    <t>A2T2</t>
  </si>
  <si>
    <t>Does the 24 hour access after hours on-call phone line include access that will connect to a clinical representative within 30 minutes?</t>
  </si>
  <si>
    <t>A3T2</t>
  </si>
  <si>
    <t xml:space="preserve">Does the practice offer 24 hour access with an after hour on call phone line that will connect to a real person and page on-call provider? </t>
  </si>
  <si>
    <t>A4T3</t>
  </si>
  <si>
    <t>Does the practice offer 24 hour access with an after hour on call phone line that will connect to a clinical representative or provider on-call?</t>
  </si>
  <si>
    <t>Access-Hours of Operation</t>
  </si>
  <si>
    <t>A5T2</t>
  </si>
  <si>
    <t>Is the practice open normal business hours and provides a phone line for after hours calls?</t>
  </si>
  <si>
    <t>A6T2</t>
  </si>
  <si>
    <t>Does the practice have the ability to measure wait time for appointment availability?</t>
  </si>
  <si>
    <t>A7T2</t>
  </si>
  <si>
    <t>Does the practice set appointment availability goals to PHP/DHB Appointment Access &amp; Availability Standards and is working to meet goals?</t>
  </si>
  <si>
    <t>See each PHP's provider manual for these standards</t>
  </si>
  <si>
    <t>A8T3</t>
  </si>
  <si>
    <t>Does the practice meet PHP/DHB Appointment Access &amp; Availability Standards?</t>
  </si>
  <si>
    <t>A9T3</t>
  </si>
  <si>
    <t>Does the practice offer improved access through same day appointments and expanded hours or alternative appointment types (telemedicine)?</t>
  </si>
  <si>
    <t>Practice should identify which telemedicine vendor they use, if applicable.</t>
  </si>
  <si>
    <t>Billing &amp; Claims</t>
  </si>
  <si>
    <t>Billing/Claims</t>
  </si>
  <si>
    <t>B1T2</t>
  </si>
  <si>
    <t>Are all contracted PHP insurances built into the practice management system?</t>
  </si>
  <si>
    <t>B2T2</t>
  </si>
  <si>
    <t>Has the practice determined the process for where payments from PHPs will be received for Patient Visits &amp; Services?</t>
  </si>
  <si>
    <t>Encounter-based payments will come directly from each of the 5 PHPs plus OptumBH for United's BH patients. Provider manual and billing training will be offered by each PHP (check their websites) and through NCCHCA (to be scheduled)</t>
  </si>
  <si>
    <t>B3T2</t>
  </si>
  <si>
    <t>Has the practice reviewed the process for receiving patient EOBs?</t>
  </si>
  <si>
    <t>Pharmacy: Each PHP has a pharmacy benefit manager. If your health center uses a PSAO for contracting, check with the PSAO to make sure they are contracting with each PHP. If  your health center is not apart of PSAO, communicate directly with pharmacy benefit managers for each PHP.</t>
  </si>
  <si>
    <t xml:space="preserve">Most FQHCs Pharmacies work with a PSAO (pharmacy services administrative organization) that is responsible for making the FQHC pharmacy is in-network with the different PBMs. However, there are some FQHCs that do not utilize a PSAO and instead choose to independently sign PBM contracts. Pharmacy processing information provided by NC Medicaid April 2021:
PHP#1- United Health Care.
PBM = OptumRx
Contact: CarolinasPRTeam@uhc.com
PHP#2- WellCare
PBM = CVS Caremark
email: networkexpansion@wellcare.com 
PHP#3- HealthyBlue 
PBM = IngenioRX
Contact: NCproviderquestions@nchealthyblue.com
PHP#4- AmeriHealth Caritas
PBM = PerformRx
Contact: Srankins@amerihealthcaritas.com
Jshelton@amerihealthcaritas.com
PHP#5- Carolina Complete Health (Regions 3, 4 &amp; 5 only)
PBM = Envolve 
Contact: networkrelations@cch-network.com
</t>
  </si>
  <si>
    <t>B4T3</t>
  </si>
  <si>
    <t>Tier 3 ONLY - Has the practice determined the process for where payments from PHPs will be received for (PMPM Care Management Fee)  Care Management Services?</t>
  </si>
  <si>
    <t>CIN</t>
  </si>
  <si>
    <t>For practices in CMHN CIN, the care management dollars will flow to CMHN, which will then distribute CM dollars to the practice based on how much of the care management is bring provided at the practice. CMHN will retain a small portion of the CM dollars from all plans to support its contracting, auditing, and reporting back to the PHP</t>
  </si>
  <si>
    <t>B5T3</t>
  </si>
  <si>
    <t>Tier 3 ONLY - Has the practice determined the process for where payments from PHPs will be received for Quality Incentives (Performance Incentive Payments)?</t>
  </si>
  <si>
    <t>For practices in CMHN CIN, the quality perfomance incentive payments will be paid directly to the practices based on their performance.</t>
  </si>
  <si>
    <t>Eligibility Check</t>
  </si>
  <si>
    <t>Front Office</t>
  </si>
  <si>
    <t>EG1T2</t>
  </si>
  <si>
    <t>Have office staff been trained on how to verify and document insurance information (eligibility, PHP, PCP, etc.?) before or at patient check-in?</t>
  </si>
  <si>
    <t xml:space="preserve">PHP Provider-focused trainings scheduled for May 12 &amp; 13. 5/12 Schedule
9:00-10:00am: Carolina Complete Health
10:00-11:00am: United Healthcare
11:00am-noon: Healthy Blue
Register in advance for this meeting:
https://ncchca.zoom.us/meeting/register/tJ0pdeChqj0oGtx5LeFHbi1tacbfVCjYi0jX   
5/13 Schedule
11:00am-noon: AmeriHealth Caritas
Noon-1:00pm: Wellcare
Register in advance for this meeting:
https://ncchca.zoom.us/meeting/register/tJwoce2srj4tEt0uXfpJI33qqvRkJgbPzsNb  
</t>
  </si>
  <si>
    <t>EG2T2</t>
  </si>
  <si>
    <t>Has the office staff been trained on when or how often to check eligibility for the new PHP plans? If practice has auto verification of eligibility available in practice management system, has this feature been updated to include the new PHPs?</t>
  </si>
  <si>
    <t xml:space="preserve">PHP Provider-focused trainings scheduled for May 12 &amp; 13. See EG1T2 for details. </t>
  </si>
  <si>
    <t>EG3T2</t>
  </si>
  <si>
    <t>Has the practice successfully checked eligibility on Medicaid Managed Care Plan test patients?</t>
  </si>
  <si>
    <t>PHP Identification &amp; Onboarding</t>
  </si>
  <si>
    <t>F1T2</t>
  </si>
  <si>
    <t>Do the front office staff know which PHPs are in-network with your practice?</t>
  </si>
  <si>
    <t>CMHN CIN practices are participating in all 5 health plans, although Carolina Complete Health is only active in 3 regions (2, 3, 4). Additionally, Optum BH is the provider network for United's BH services.</t>
  </si>
  <si>
    <t>F2T2</t>
  </si>
  <si>
    <t>Have the front desk staff been trained on identifying each PHP insurance card?</t>
  </si>
  <si>
    <t>NCCHCA trainings: PHP Beneficiary-focused trainings conducted 2/23 and 2/25. Examples of PHP insurance cards will be shared via O&amp;E Workgroup listserv, upcoming webinars, other listservs as needed.</t>
  </si>
  <si>
    <t>F3T2</t>
  </si>
  <si>
    <t>Has the office staff been trained on how enrollees are assigned to PCPs, and how to assist enrollees in requesting a change to their PCP?</t>
  </si>
  <si>
    <t>See trainings for F2T2 as well as: Beneficiary Engagement resources available at https://medicaid.ncdhhs.gov/counties/county-playbook-medicaid-managed-care/beneficiary-outreach-materials. Materials from NCCHCA MMC 101 refresher webinar on 1/22/21 that reviewed criteria for PCP auto-assignment, https://www.dropbox.com/s/d5xszo23pu0b8qw/1.22.21%20MMC%20101%20Refresher.pdf?dl=0. NCCHCA will be hosting additional webinars during and post-Open Enrollment to highlight opportunities for CHCs to support Medicaid patients with the transition.</t>
  </si>
  <si>
    <t>F4T2</t>
  </si>
  <si>
    <t>Has the practice developed a staffing plan for outreach/in-reach to beneficiaries to support beneficiaries around selecting a plan and their PCP?</t>
  </si>
  <si>
    <t>https://www.dropbox.com/s/v9s9pzdbxqa2kgp/In-Reach%20Ideas%20from%20NC%20FQHCs%20for%20Medicaid%20Transition.docx?dl=0 AND https://sites.google.com/site/ncchcaoutreachenrollmenthub/medicaid-nc-health-choice-information</t>
  </si>
  <si>
    <t>Has the practice conducted outreach to patients re. Medicaid Managed Care with specific information about health center?</t>
  </si>
  <si>
    <t>Materials that can be edited to include CHC contact info shared via NCCHCA Outreach &amp; Enrollment listserv. Materials are located at https://sites.google.com/site/ncchcaoutreachenrollmenthub/medicaid-nc-health-choice-information.</t>
  </si>
  <si>
    <t>Does the practice have a process for answering patient questions and conducting outreach to patients after conclusion of Open Enrollment Period?</t>
  </si>
  <si>
    <t xml:space="preserve">NCCHCA Webinar with the O&amp;E staff to be scheduled in June re: how they can assist beneficiaries after Open Enrollment. </t>
  </si>
  <si>
    <t>Has the practice connected with local DSS offices to review their plans for transition?</t>
  </si>
  <si>
    <t>Has the practice connected with Enrollment Broker if interested in hosting enrollment events?</t>
  </si>
  <si>
    <t>CHCs should contact Enrollment Broker at NCEB_Outreach_Management_Team@maximus.com if interested in hosting an enrollment event.</t>
  </si>
  <si>
    <t>Practice Management- PHP Participation</t>
  </si>
  <si>
    <t>F5T2</t>
  </si>
  <si>
    <t>Has the practice contracted with each PHP that the practice wants to be in-network with or are agreements are being reviewed/discussed?</t>
  </si>
  <si>
    <t>CMHN CIN practice should check with Lauren Lowery (LoweryL@ncchca.org) if they have questions about their contracting status with PHPs.</t>
  </si>
  <si>
    <t>Has the practice contracted with the EBCI entity if your health center serves tribal populations?</t>
  </si>
  <si>
    <t>Making sure all site and provider information is up to date in NC Tracks, ncmedicaidplans.gov and PHP directories.
- Review affiliations by location for accuracy 
- End date any affiliations that are not current
- Make sure location addresses are correct w/accurate taxonomies
- Review license, certification, and accreditation information
- Begin the Managed Change Request process to make necessary corrections and updates</t>
  </si>
  <si>
    <t>https://files.nc.gov/ncdhhs/documents/ProviderTransition_PolicyPaper_FINAL_20180518.pdf. See NC AHEC training 2/18/21 on "Provider Directories and Panel Management" https://www.ncahec.net/medicaid-managed-care/ (scroll down to "clinical quality topics")</t>
  </si>
  <si>
    <t>F6T2</t>
  </si>
  <si>
    <t>Does the practice have access to each in-network PHP Provider Manual for review? Do front office staff know which PHPs are in-network with your practice?</t>
  </si>
  <si>
    <t>All PHP provider manuals are available on the NC Medicaid website here: https://medicaid.ncdhhs.gov/transformation/health-plans/health-plan-contacts-and-resources</t>
  </si>
  <si>
    <t xml:space="preserve">Understand provider appeals process at DHHS (re: provider enrollment and credentialing) </t>
  </si>
  <si>
    <t>See NC AHEC training March 4, 2021 on "Policy Approvals, Process Changes and Appeals" - https://www.ncahec.net/medicaid-managed-care/</t>
  </si>
  <si>
    <t>F7T2</t>
  </si>
  <si>
    <t>Has the practice completed PHP Orientation 
&amp; Training?</t>
  </si>
  <si>
    <t>Practice Management- Quality Strategy</t>
  </si>
  <si>
    <t>Q1T2</t>
  </si>
  <si>
    <t>Has the practice reviewed the Medicaid Managed Care Quality Strategy?</t>
  </si>
  <si>
    <t>See https://medicaid.ncdhhs.gov/transformation/quality-management-and-improvement and NC AHEC training recording from Feb 4, 2021 - https://www.ncahec.net/medicaid-managed-care/</t>
  </si>
  <si>
    <t>Has the practice received and reviewed its baseline quality measures and reports from CCNC?</t>
  </si>
  <si>
    <t xml:space="preserve">Carolina Access II beneficiary assignment lists and quality data can be accessed by each practice through the CCNC Practice Perfect Dashboard. Complete the form located at the following link and a Client Services representative will work with you to get you onboarded: https://form.jotform.com/CCNCTech/practice-perfect-access. </t>
  </si>
  <si>
    <t>Q2T2</t>
  </si>
  <si>
    <t>Can the practice locate/access quality reports provided by their in-network PHP plans?</t>
  </si>
  <si>
    <t>Both</t>
  </si>
  <si>
    <t>Quality reports will be available through Provider portals. CMHN CIN members will also receive quality reports directly from CMHN, and the CMHN Clinical Committee will review quality reports collaboratively to drive network improvement. If you don't already have a staff member on the Clincal committee, email your selected staff member's contact information to Haminat Oladipo (oladipoh@ncchca.org)</t>
  </si>
  <si>
    <t>Q3T2</t>
  </si>
  <si>
    <t>Can the practice locate/access quality reports within their EHR system for the Medicaid patient population?</t>
  </si>
  <si>
    <t>Some practices may use a pop health tool, like i2i Tracks or an EMR add-on, to access these reports.</t>
  </si>
  <si>
    <t>Q4T3</t>
  </si>
  <si>
    <t>Tier 3 ONLY - Has the practice determined who will receive quality &amp; cost reports from the PHPs?</t>
  </si>
  <si>
    <t xml:space="preserve">Quality reports will be available through Provider portals. CMHN CIN members will also receive quality reports directly from CMHN, and the CMHN Clinical Committee will review quality reports collaboratively to drive network improvement. </t>
  </si>
  <si>
    <t>Q5T3</t>
  </si>
  <si>
    <t>Tier 3 ONLY - Has the practice determined who is going to receive the reports for quality and/or care gaps provided by the CIN/PHP?</t>
  </si>
  <si>
    <t>CMHN CIN participating practices should this identified contact's information to Haminat Oladipo (oladipoh@ncchca.org)</t>
  </si>
  <si>
    <t>Q6T2</t>
  </si>
  <si>
    <t>Has the practice reviewed each PHP quality standard requirements and know the process for receiving reports?</t>
  </si>
  <si>
    <t>CMHN CIN practices can work with Haminat Oladipo (oladipoh@ncchca.org) and the CMHN Clinical Committee to understand this process.</t>
  </si>
  <si>
    <t>CMHN MEMBERS ONLY - Identify one member from health center for the Clinical Committee and Care Management Workgroup</t>
  </si>
  <si>
    <t>Staff Contact: Haminat Oladipo (oladipoh@ncchca.org)</t>
  </si>
  <si>
    <t>CMHN MEMBERS and TIER 3 ONLY -Review UDS 2019 reporting data relative to Medicaid Quality Metrics</t>
  </si>
  <si>
    <t>Data extracted by CMHN and to be shared with Clinical Committee</t>
  </si>
  <si>
    <t xml:space="preserve">CMHN MEMBERS and TIER 3 ONLY -Develop a method of coding in relation to key metrics </t>
  </si>
  <si>
    <t>CMHN will work with practices to identify codes for key services offered related to each quality measure.</t>
  </si>
  <si>
    <t>Care Management Enrollment</t>
  </si>
  <si>
    <t>Clinical Care Team</t>
  </si>
  <si>
    <t>C1T2</t>
  </si>
  <si>
    <t>Can the practice receive encounter data/cost reports from PHP on high-risk patients eligible for care management?</t>
  </si>
  <si>
    <t xml:space="preserve">CMHN will receive these data and share with participating practices. Some PHPs may share lists both with CMHN and directly with the health center. Health centers or their 3rd party care management vendors must ensure they are ready for successful data exchange with the PHPs inorder to send and receive data. </t>
  </si>
  <si>
    <t>C2T2</t>
  </si>
  <si>
    <t>Has the practice has determined enrollment criteria for referral or enrollment in care management?</t>
  </si>
  <si>
    <t>CMHN care management workgroup will be working collaboratively to identify a CIN-standard for risk stratification of patients into care management. To be a part of the workgroup, contact Haminat Oladipo (oladipoh@ncchca.org)</t>
  </si>
  <si>
    <t>C3T2</t>
  </si>
  <si>
    <t>Does the practice include high-risk reports, 
HCC scores, Co-Morbidity Diagnosis and/or 
prevalence of social determinates in care management referral criteria?</t>
  </si>
  <si>
    <t>Same as above</t>
  </si>
  <si>
    <t>C4T3</t>
  </si>
  <si>
    <t>Does the practice use care management enrollment criteria to stratify patients by risk levels and incorporates risk reports in all aspects of patient care? Does the practice have a designated staff member to receive and compile PHP risk scoring results?</t>
  </si>
  <si>
    <t>Same as above
Please be sure Haminat Oladipo (oladipoh@ncchca.org) has the contact information for the practice staff member receiving and compiling the PHP risk scoring results for the practice.</t>
  </si>
  <si>
    <t>C5T3</t>
  </si>
  <si>
    <t>Tier 3 ONLY - Has the practice determined who will receive and compile PHP Risk Scoring results?</t>
  </si>
  <si>
    <t>Care Management Process</t>
  </si>
  <si>
    <t>For CMHN members: Is the practice in regular communciation with NCCHCA/CMHN staff?</t>
  </si>
  <si>
    <t xml:space="preserve">Each CMHN participating practice is assigned to a care management contact at NCCHCA (based on region). That cohort lead should be sending frequent updates/reminders related to preparing for AMH Tier 3 and Medicaid managed care. Please be sure you've sent a health center care management contact to Haminat Oladipo (oladipoh@ncchca.org) to receive these updates and communicate with our cohort lead. </t>
  </si>
  <si>
    <t>Finalize agreements with external care management entities, if support is needed to meet AMH Tier 3 requirements</t>
  </si>
  <si>
    <t>See also NC AHEC webinar on care management 4/8/21 - https://www.ncahec.net/practice-support/advanced-medical-home/</t>
  </si>
  <si>
    <t>C6T2</t>
  </si>
  <si>
    <t>Has the practice determined a communication workflow between the PCP and the assigned Care Manager?</t>
  </si>
  <si>
    <t>Each practice should identify an internal team to determine how these workflows should be established. The staff participating in the CMHN Clinical Committee and care management workgroup should be part of that team and communicating with the rest of the health center about udpates from the Committee and workgroup.</t>
  </si>
  <si>
    <t>C7T2</t>
  </si>
  <si>
    <t xml:space="preserve">Has the practice determined a process for patient referral to care management services? 
Does the practice include communication workflow between the PCP and the assigned Care Manager as part of the process? </t>
  </si>
  <si>
    <t xml:space="preserve">CMHN is evaluating possible care management tools that could be used to support this workflow across any participating practice. </t>
  </si>
  <si>
    <t>C8T2</t>
  </si>
  <si>
    <t>Does the practice use a formalized workflow for referring patients to care management and tracks referrals to ensure patients are using the service?</t>
  </si>
  <si>
    <t xml:space="preserve">CMHN participating practices will work with CMHN/NCCHCA staff and the CMHN care management workgroup to develop these workflows. Practices in the CMHN CIN will report all care managment services to the CIN, which will report to the PHPs on behalf of all practices in the network. </t>
  </si>
  <si>
    <t>C9T3</t>
  </si>
  <si>
    <t>Does the practice use CIN or care management organization to provide care management services to patients internally in their practice? 
Are Care Plans sent electronically to primary care provider after each appointment?</t>
  </si>
  <si>
    <t>C9T4</t>
  </si>
  <si>
    <t xml:space="preserve">Does the practice have a Care Manager on site to provide services to enrolled patients? 
Are Care Plans documented in the practice EHR and reviewed/updated at least annually with the patient and primary care provider? </t>
  </si>
  <si>
    <t>Care Plans would be documented in the CM platform. They will be in the practice EMR only if that is the chosen platform for that particular practice</t>
  </si>
  <si>
    <t xml:space="preserve">Cultural Competency </t>
  </si>
  <si>
    <t>CU1T2</t>
  </si>
  <si>
    <t>Does the practice include cultural competency training to all staff annually?</t>
  </si>
  <si>
    <t>CU2T2</t>
  </si>
  <si>
    <t>Does the practice include cultural competency training to all staff annually and incorporates cultural competency in patient communication?</t>
  </si>
  <si>
    <t>CU3T2</t>
  </si>
  <si>
    <t>Does the practice include cultural competency training to all staff quarterly, incorporates cultural competency in patient communication every day and uses cultural competent language/material when providing written materials to patients?</t>
  </si>
  <si>
    <t>Patient Documentation Requirements</t>
  </si>
  <si>
    <t>DOC3</t>
  </si>
  <si>
    <t>Adults Only -Do you have a process for asking patients about Advance Directives or a Living Will? Do you have resources available for patients in need to help in creating one?</t>
  </si>
  <si>
    <t>DOC4</t>
  </si>
  <si>
    <t>Is the practice able to perform and document a Comprehensive Assessment as part of a clinician visit, or separately by a team led by a clinician with a minimum credential of RN or LCSW? (attach link to understanding Comp Assess)</t>
  </si>
  <si>
    <t xml:space="preserve">CMHN care management work group and clinical committee will be establishing a standard comprehensive assessment that each participating practice will use in their care management services.
</t>
  </si>
  <si>
    <t>Population Health-Empanelment</t>
  </si>
  <si>
    <t>EP1</t>
  </si>
  <si>
    <t>Does the practice know their current Medicaid 
attribution or have a report of current Medicaid 
active patients?</t>
  </si>
  <si>
    <t>All CMHN participating practices should access their current Carolina Access patient list by getting access to the Patient Perfect Dashboard from CCNC. For access, email: ccncsupport@communitycarenc.org. Practices should compare their active Medicaid patients in their EMR to this list. For active patients NOT on the CCNC list, practices should conduct outreach to encourage them to (a) come in for a welllness check and (b) select the practice as their PCP during the Open Enrollment process (March 15-May 14, 2021). For assigned Carolina Access beneficiaries who are not active patients, practice should conduct outreach and encourage those individuals to come in for an annual check up and to establish care with practice as the PCP. See also AHEC training recording from Dec 3, 2020 - https://www.ncahec.net/medicaid-managed-care/
and AHEC training from 3/11/2021 - https://www.ncahec.net/practice-support/advanced-medical-home/</t>
  </si>
  <si>
    <t>EP2</t>
  </si>
  <si>
    <t>Does the practice have a process for accepting new patients, opening and closing panels, and panel size?</t>
  </si>
  <si>
    <t>EP3</t>
  </si>
  <si>
    <t>Does the practice instruct current Medicaid patients on the meaning of a Primary Care Provider? Does the practice work to ensure all current active Medicaid patients have had an appointment/service within the past year?</t>
  </si>
  <si>
    <t>EP4</t>
  </si>
  <si>
    <t>Does the practice have a attributed patient lists from each in-network PHP? Does the practice use those attribution lists to determine new attributed patients, incorrect attributed patients and general additonal workload during the first months of Managed Care?</t>
  </si>
  <si>
    <t xml:space="preserve">PHPs will receive their final beneficiary lists near the end of May 2021. At that time, PHPs will auto-assign any beneficiaries that did not select a PCP. After auto-assignment, PHPs will make beneficiary assignment lists available to CINs and AMHs, approximately mid-June 2021.
</t>
  </si>
  <si>
    <t>EP5</t>
  </si>
  <si>
    <t>Has the practice reconciled the PHP patient attribution list with the practice's EHR patient panel list? Are the patient panel lists up to date in the EHR? Does the practice have a policy in place to determine process and frequency of reconciling the panel lists?</t>
  </si>
  <si>
    <t>This will need to be done in late June. For now, practices can work on doing this step with their Carolina Access assigned enrollees and their EMR active patients(See Standard EP1). For CMHN CIN practices, reconciliation of the PHP attribution list will be done several months into the contracts after we've made every effort (practice and CIN) to conduct outreach and get assigned beneficiaries to engage with our practices for primary care.</t>
  </si>
  <si>
    <t>Language Line</t>
  </si>
  <si>
    <t>LL1T2</t>
  </si>
  <si>
    <t>Is the practice aware of PHP language line resources?</t>
  </si>
  <si>
    <t>This topic will be included in presentations NCCHCA is coordinating from the PHPs to CHCs this spring</t>
  </si>
  <si>
    <t>LL2T2</t>
  </si>
  <si>
    <t>Is the practice ready to use PHP language line resources when requested by provider during an appointment?</t>
  </si>
  <si>
    <t>LL3TT2</t>
  </si>
  <si>
    <t>Does the practice pro-actively includes patient primary language in pre-visit planning to schedule interpreter services during the patient visit?</t>
  </si>
  <si>
    <t>Referral Management</t>
  </si>
  <si>
    <t>REF1T2</t>
  </si>
  <si>
    <t xml:space="preserve">Is the PCP prepared to take on referral determination for all referral decisions related to the patient? </t>
  </si>
  <si>
    <t>REF2T2</t>
  </si>
  <si>
    <t>Does the practice understand which PHP plans require prior authorization for referrals to specialists?</t>
  </si>
  <si>
    <t>Refer to provider manuals for each PHP: https://medicaid.ncdhhs.gov/transformation/health-plans/health-plan-contacts-and-resources</t>
  </si>
  <si>
    <t>REF3T2</t>
  </si>
  <si>
    <t>Are clinical providers &amp; referral coordinators aware of common referral providers that are in-network with patient plans?</t>
  </si>
  <si>
    <t>REF4T3</t>
  </si>
  <si>
    <t>Does the practice have a process to track referrals to ensure completion and that the consult note has been received and reviewed by the ordering provider? Is there a policy in place outlining this process?</t>
  </si>
  <si>
    <t>Renew and/or implement specialty care MOU’s</t>
  </si>
  <si>
    <t xml:space="preserve">Does the practice understand criteria and have a process for referring pregnant patients to a Pregnancy Medical Home and receiving patients back to the practice after pregnancy? </t>
  </si>
  <si>
    <t>Does the practice understand criteria and have a process for referring patients to Care Management for At-Risk Children (CMARC) program and receiving patients back to the practice after age 5?</t>
  </si>
  <si>
    <t>SDOH In Action</t>
  </si>
  <si>
    <t>SD1T2</t>
  </si>
  <si>
    <t>Tier 3 ONLY - Has the practice determined who will receive "Care Needs Screening" reports and how those are going to be documented in the EHR and communicated to the PCP provider?</t>
  </si>
  <si>
    <t>PHPs have not yet provided full information on how results of the care needs screening would be shared with the CIN/AMH. However, some sort of coding would exist indicating the type of resource need and the risk level of the patient. https://files.nc.gov/ncdma/documents/Transformation/Specification-Requirements-for-AMH-Patient-Risk-List-FINAL-01.11.2021.docx</t>
  </si>
  <si>
    <t>SD2T2</t>
  </si>
  <si>
    <t>Does the clinical team have training on understanding Social Determinants of Health as it relates to Medicaid Managed Care?</t>
  </si>
  <si>
    <t xml:space="preserve">Development of public benefits access toolkit currently underway. Completion expected by 6/30/21. Toolkit will initally focus on food insecurity, housing, and inter-personal violence. </t>
  </si>
  <si>
    <t>SD3T2</t>
  </si>
  <si>
    <t>Is the practice connected with NCCARE360?</t>
  </si>
  <si>
    <t>For questions/assistance getting connected to NCCare360, please reach out to Erica Hall (halle@ncchca.org).</t>
  </si>
  <si>
    <t>SD4T3</t>
  </si>
  <si>
    <t>Does the clinical team have access to NCCARE360?</t>
  </si>
  <si>
    <t>See above</t>
  </si>
  <si>
    <t xml:space="preserve">Train all staff who will need access to NC Care 360 (must be done in conjunction with Unite Us) </t>
  </si>
  <si>
    <t>https://www.dropbox.com/s/c8qehfi9wy6ayt0/NCCARE360%20Presentation.pdf?dl=0</t>
  </si>
  <si>
    <t>Review SDOH screening tool to be included in each Care Needs Screening &amp; with Comprehensive Assessment for Care Management</t>
  </si>
  <si>
    <t>https://www.ncdhhs.gov/about/department-initiatives/healthy-opportunities/screening-questions</t>
  </si>
  <si>
    <t xml:space="preserve">Consider implementing SDOH screening tool among all patients </t>
  </si>
  <si>
    <t xml:space="preserve">PRAPARE Toolkit: www.nachc.org/research-and-data/prapare/toolkit/_x000D_
Note: While this toolkit discusses implementation of PRAPARE, which is a different screening tool, the information on implementation is applicable for any SDOH screening.  </t>
  </si>
  <si>
    <t>Identify services that health center currently provides or could provide as Human Service Organization (HSO). If interested in serving as HSO, reach out to LPE applicants in area to discuss inclusion in network</t>
  </si>
  <si>
    <t>https://www.ncdhhs.gov/about/department-initiatives/healthy-opportunities/healthy-opportunities-pilots</t>
  </si>
  <si>
    <t xml:space="preserve">Identify potential Lead Pilot Entities in areas served OR decide if FQHC is interested in LPE application </t>
  </si>
  <si>
    <t>https://www.ncdhhs.gov/about/department-initiatives/healthy-opportunities/healthy-opportunities-pilots_x000D_
note: NC DHHS has announced that they will provide a list of organizations considering application to be a LPE after RFI in August. </t>
  </si>
  <si>
    <t>Health Information Exchange</t>
  </si>
  <si>
    <t>TC1T2</t>
  </si>
  <si>
    <t>Is the practice connected with NC HealthConnex?</t>
  </si>
  <si>
    <t>To verify if you are connected to NC HealthConnex, send an email to Rob McIlwain, NCCHCA Data Analyst at mcilwainr@ncchca.org</t>
  </si>
  <si>
    <t>TC2T2</t>
  </si>
  <si>
    <t>Does the clinical team have access to the NC HealthConnex Portal?</t>
  </si>
  <si>
    <t>TC3T3</t>
  </si>
  <si>
    <t>Tier 3 ONLY - Has the practice enrolled in NC* Notify?</t>
  </si>
  <si>
    <t>For CMHN and HCCN practices, reach out to Robert McIlwain (mcilwainr@ncchca.org) if you have questions about enrolling with NC Notify.</t>
  </si>
  <si>
    <t>TC4</t>
  </si>
  <si>
    <t>Tier 3 ONLY - Has the practice determined the workflow for monitoring and integrating ADT Data Feeds in transitional care management?</t>
  </si>
  <si>
    <t>CMHN Care Management workgroup will create the policies and standards for AMH Tier 3 attestation. This will be addressed in the Transitions of Care policy. Haminat Oladipo (oladipoh@ncchca.org) is the CMHN Staff Contact.</t>
  </si>
  <si>
    <t>Tier 3 ONLY - Complete end-to-end testing (via CIN partner or directly by AMH) with at least 2 PHPs</t>
  </si>
  <si>
    <t>https://medicaid.ncdhhs.gov/transformation/advanced-medical-home/advanced-medical-home-data-specification-guidance</t>
  </si>
  <si>
    <t>Tier 3 ONLY - Get connected to claims ingestion and analytics platform (CIN/3rd party vendor/health center)</t>
  </si>
  <si>
    <t>For CMHN CIN practices, the CIN IT vendor will be responsible for claims ingestion and provide practice access to individualized claims data and analytics view.</t>
  </si>
  <si>
    <t>Tier 3 ONLY - Assess if PHP files have appropriate data (beneficiary assignments, pharmacy data, medical claims and encounters, Rx claims and encounters, PHP patient risk list and AMH patient risk list)</t>
  </si>
  <si>
    <t>For CHMN CIN, the IT vendor will be able to automate this process. There would be some validation required from the practices as well.</t>
  </si>
  <si>
    <t>Tier 3 ONLY - Finalize a process to send monthly reporting (AMH risk list) to CIN/PHP</t>
  </si>
  <si>
    <t>If using the CMHN CIN IT platfom, this process would be automated and the practice would not have to do any extra work around reporting.</t>
  </si>
  <si>
    <t>Conduct security risk assessments and have a breach mitigation response plan in place</t>
  </si>
  <si>
    <t>Transitional Care Management</t>
  </si>
  <si>
    <t>TCM1</t>
  </si>
  <si>
    <t>Is the practice is working on establishing a system for regularly receiving information from hospitals about discharges and ED visits so that follow up can consistently occur. Does the practice have a policy in place that outlines the process?</t>
  </si>
  <si>
    <t>TCM2</t>
  </si>
  <si>
    <t>Does the practice follow up with patients within a designated time interval after an emergency room visit or hospital discharge? Does the practice implement a workflow to utilize TCM codes?</t>
  </si>
  <si>
    <t>TCM3</t>
  </si>
  <si>
    <t>Is the practice consistently following up with patients within a designated time interval after an emergency room visit or hospital discharge. Does the practice consistently utilizes TCM codes?</t>
  </si>
  <si>
    <t>Patient Value Added Services</t>
  </si>
  <si>
    <t>V3</t>
  </si>
  <si>
    <t>Are clinical providers informed on the new paid behavioral health services for patients through their 
new PHP?</t>
  </si>
  <si>
    <t>See provider manuals. Remember, coverage follows the patient. Patients within the LME/MCO will (for the most part) remain in Medicaid Direct. Patients in Medicaid managed care will receive BH services through their PHP network. If a PHP patient needs LME/MCO services, they will need to transition to NC Medicaid.
See also AHEC training recordings https://www.ncahec.net/medicaid-managed-care/ Jan 7, 2021 (under "fireside chat series") and Dec 17, 2020 (scroll down to "clinical quality topics")</t>
  </si>
  <si>
    <t>V4</t>
  </si>
  <si>
    <t>Are clinical providers informed on the additional paid services for patients through their new PHP?</t>
  </si>
  <si>
    <t>This information should be available in the Member Handbook, available at: https://medicaid.ncdhhs.gov/transformation/health-plans/health-plan-contacts-and-resources</t>
  </si>
  <si>
    <t>V5</t>
  </si>
  <si>
    <t>Is the practice is aware of PHP Value Added Services and will recommend these services to patients in Medicaid Managed Care when clinically necessary?</t>
  </si>
  <si>
    <t>V6</t>
  </si>
  <si>
    <t>Does the practice understand how the PHP Value Added services have an effect on payments in the Quality Strategy for Medicaid Managed Care. Practice is prepared to utilize or refer patients to these resources with treatment when clinically necessary?</t>
  </si>
  <si>
    <t>Vaccine Management</t>
  </si>
  <si>
    <t>VC1</t>
  </si>
  <si>
    <t>Does the practice currently offer vaccinations in the office -OR- refers patients to their local health department or another entity for vaccinations and follows-up to ensure that it has been completed?</t>
  </si>
  <si>
    <t>NC AHEC trainings on vaccinations - https://www.ncahec.net/medicaid-managed-care/ (Scroll down to "Clinical Quality topics") - see 10/15/20 and 1/15/21</t>
  </si>
  <si>
    <t>VC2</t>
  </si>
  <si>
    <t xml:space="preserve">Does the practice understand how vaccination status has an effect on the Quality Strategy in Medicaid Managed Care? 
Is the practice prepared to complete work around closing care gaps for patients in need of vaccinations? </t>
  </si>
  <si>
    <t>Advanced Medical Home</t>
  </si>
  <si>
    <t>Attest to appropriate AMH Tier for each site </t>
  </si>
  <si>
    <t>CMHN Care Management workgroup will create the policies and standards for AMH Tier 3 attestation. Haminat Oladipo (oladipoh@ncchca.org) is the CMHN Staff Contact. Health centers must attest as AMH Tier 3 by Tuesday, March 30th, 2021 in NC Tracks https://www.nctracks.nc.gov/content/public?version=portal-jwap-trunk-10065-15243-production-VJ1&amp;why=Root. See trainings at https://medicaid.ncdhhs.gov/advanced-medical-home; NC AHEC training recording Nov 20, 2020 -https://www.ncahec.net/medicaid-managed-care/</t>
  </si>
  <si>
    <t>TIER 3 ONLY - If providing on-site care management, create staffing and execution plan</t>
  </si>
  <si>
    <t>CMHN will provide resources to show suggested staffing based on Medicaid lives</t>
  </si>
  <si>
    <t xml:space="preserve">TIER 3 ONLY - Decide if you will use a clinically integrated network to support your AMH Tier 3 services &amp; if so, which CIN you will use to support which services </t>
  </si>
  <si>
    <t>CMHN is the Clinically Integrated network for 24 AMH</t>
  </si>
  <si>
    <t>Behavioral Health - Tailored Plans</t>
  </si>
  <si>
    <t xml:space="preserve">Review contracts &amp; provider manuals to identify specific policies/procedures related to behavioral health </t>
  </si>
  <si>
    <t>Request for Application will serve as basis for Tailored Plan contract with state, detailing requirements of plans: https://medicaid.ncdhhs.gov/transformation/requests-proposals-rfps-and-requests-information-rfis</t>
  </si>
  <si>
    <t>After Tailored Plan contracts are awarded (June 11, 2021), before Tailored Plan launch (July 2022)</t>
  </si>
  <si>
    <t xml:space="preserve">Keep abreast of Tailored Plan development &amp; contracting. Make decisions about health centers participation in (1) Tailored Plan networks for Standard Plan services and/or (2) for enhanced behavioral health Tailored Plan services (if providing), and/or (3) Tailored care management. If contracting for Tailored Plans, do so. </t>
  </si>
  <si>
    <t>https://medicaid.ncdhhs.gov/behavioral-health-idd-tailored-plans</t>
  </si>
  <si>
    <t xml:space="preserve">Understand process for beneficiaries to request disenrollment from Standard Plan &amp; re-enrollment in Medicaid Fee for Service  (aka Medicaid Direct) for beneficiaries who were mistakenly switched. </t>
  </si>
  <si>
    <t>Review enrollment and disenrollment processes described in latest update to Eligibility &amp; Enrollment Memo (https://files.nc.gov/ncdhhs/BH-IDD-TP-Eligibility-Enrollment-Update-02.02.2021.pdf). Should also review the forms to request disenrollment from Standard Plan. (1) Request to Stay in NC Medicaid Direct and LME/MCO: Provider Attestation Form (https://files.nc.gov/ncdhhs/medicaid/NC-MedicaidDirect-TransitionForm-Provider-Attestation.docx), and (2) Request to Stay in NC Medicaid Direct and LME/MCO: Beneficiary Attestation Form (https://files.nc.gov/ncdhhs/medicaid/NC-MedicaidDirect-TransitionForm-Beneficiary-Attestation.docx).</t>
  </si>
  <si>
    <t>July 2021 (in order to assist patients who are inappropriately enrolled in Standard Plans and need to be moved back to FFS).</t>
  </si>
  <si>
    <t xml:space="preserve">Review referral networks for behavioral health services for each plan </t>
  </si>
  <si>
    <t>Spring 2022</t>
  </si>
  <si>
    <t>Round 1 deadline for certification as Advanced Medical Home Plus (AMH+) practices to provide Tailored Care Management services.</t>
  </si>
  <si>
    <t>Note: Deadline was extended in Feb. 2021 -- deadline originally was March 2021. Unclear what schedule will be for Rounds 2 and 3. https://medicaid.ncdhhs.gov/blog/2021/02/15/tailored-care-management-certification-deadline-extended-june-1-2021</t>
  </si>
  <si>
    <t>6/1/2021 
(note: was extended to June 2021 from March 2021)</t>
  </si>
  <si>
    <t>Round 2 deadline for certification as Advanced Medical Home Plus (AMH+) practices to provide Tailored Care Management services.</t>
  </si>
  <si>
    <t>https://medicaid.ncdhhs.gov/blog/2020/12/14/application-period-open-tailored-care-management-certification</t>
  </si>
  <si>
    <t>Spring 2021</t>
  </si>
  <si>
    <t>Round 3 deadline for certification as Advanced Medical Home Plus (AMH+) practices to provide Tailored Care Management services.</t>
  </si>
  <si>
    <t>Fall 2021</t>
  </si>
  <si>
    <t>YES</t>
  </si>
  <si>
    <t>NO</t>
  </si>
  <si>
    <t>Unsure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</si>
</sst>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7">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8"/>
      <name val="Calibri"/>
      <family val="2"/>
      <scheme val="minor"/>
    </font>
    <font>
      <b/>
      <sz val="12"/>
      <color theme="0"/>
      <name val="Raleway"/>
      <family val="2"/>
    </font>
    <font>
      <u/>
      <sz val="11"/>
      <color rgb="FF0D99D6"/>
      <name val="Arial"/>
      <family val="2"/>
    </font>
    <font>
      <sz val="10"/>
      <color theme="1"/>
      <name val="Arial"/>
      <family val="2"/>
    </font>
    <font>
      <i/>
      <u/>
      <sz val="11"/>
      <color rgb="FF8CC640"/>
      <name val="Arial"/>
      <family val="2"/>
    </font>
    <font>
      <sz val="11"/>
      <color theme="1"/>
      <name val="Calibri"/>
    </font>
    <font>
      <b/>
      <sz val="11"/>
      <color theme="0"/>
      <name val="Calibri"/>
    </font>
    <font>
      <b/>
      <sz val="11"/>
      <name val="Calibri"/>
    </font>
    <font>
      <b/>
      <sz val="11"/>
      <color rgb="FF000000"/>
      <name val="Calibri"/>
    </font>
    <font>
      <sz val="11"/>
      <color rgb="FF000000"/>
      <name val="Calibri"/>
    </font>
    <font>
      <sz val="11"/>
      <name val="Calibri"/>
    </font>
    <font>
      <sz val="11"/>
      <color rgb="FF111111"/>
      <name val="Calibri"/>
    </font>
    <font>
      <u/>
      <sz val="11"/>
      <color rgb="FF0D99D6"/>
      <name val="Calibri"/>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1D3E55"/>
        <bgColor indexed="64"/>
      </patternFill>
    </fill>
    <fill>
      <patternFill patternType="solid">
        <fgColor rgb="FF0D99D6"/>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auto="1"/>
      </left>
      <right style="thin">
        <color indexed="64"/>
      </right>
      <top style="thick">
        <color auto="1"/>
      </top>
      <bottom/>
      <diagonal/>
    </border>
    <border>
      <left style="thin">
        <color indexed="64"/>
      </left>
      <right style="thin">
        <color indexed="64"/>
      </right>
      <top style="thick">
        <color auto="1"/>
      </top>
      <bottom style="thin">
        <color indexed="64"/>
      </bottom>
      <diagonal/>
    </border>
    <border>
      <left style="thin">
        <color indexed="64"/>
      </left>
      <right style="thick">
        <color auto="1"/>
      </right>
      <top style="thick">
        <color auto="1"/>
      </top>
      <bottom style="thin">
        <color indexed="64"/>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n">
        <color indexed="64"/>
      </left>
      <right style="thick">
        <color auto="1"/>
      </right>
      <top style="thin">
        <color indexed="64"/>
      </top>
      <bottom style="thin">
        <color indexed="64"/>
      </bottom>
      <diagonal/>
    </border>
    <border>
      <left style="thick">
        <color auto="1"/>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right/>
      <top/>
      <bottom style="thick">
        <color auto="1"/>
      </bottom>
      <diagonal/>
    </border>
    <border>
      <left style="thin">
        <color indexed="64"/>
      </left>
      <right style="thick">
        <color indexed="64"/>
      </right>
      <top style="thin">
        <color indexed="64"/>
      </top>
      <bottom/>
      <diagonal/>
    </border>
    <border>
      <left style="thin">
        <color indexed="64"/>
      </left>
      <right style="thick">
        <color auto="1"/>
      </right>
      <top/>
      <bottom style="thin">
        <color indexed="64"/>
      </bottom>
      <diagonal/>
    </border>
    <border>
      <left style="thin">
        <color indexed="64"/>
      </left>
      <right/>
      <top style="thin">
        <color indexed="64"/>
      </top>
      <bottom style="thin">
        <color indexed="64"/>
      </bottom>
      <diagonal/>
    </border>
    <border>
      <left style="thin">
        <color indexed="64"/>
      </left>
      <right/>
      <top style="thick">
        <color auto="1"/>
      </top>
      <bottom style="thick">
        <color auto="1"/>
      </bottom>
      <diagonal/>
    </border>
    <border>
      <left style="thin">
        <color indexed="64"/>
      </left>
      <right/>
      <top style="thick">
        <color auto="1"/>
      </top>
      <bottom style="thin">
        <color indexed="64"/>
      </bottom>
      <diagonal/>
    </border>
    <border>
      <left style="thin">
        <color indexed="64"/>
      </left>
      <right/>
      <top style="thin">
        <color indexed="64"/>
      </top>
      <bottom style="thick">
        <color auto="1"/>
      </bottom>
      <diagonal/>
    </border>
    <border>
      <left style="thin">
        <color indexed="64"/>
      </left>
      <right/>
      <top/>
      <bottom style="thin">
        <color indexed="64"/>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thick">
        <color auto="1"/>
      </right>
      <top style="medium">
        <color rgb="FF000000"/>
      </top>
      <bottom style="thin">
        <color indexed="64"/>
      </bottom>
      <diagonal/>
    </border>
    <border>
      <left style="thick">
        <color auto="1"/>
      </left>
      <right style="thin">
        <color indexed="64"/>
      </right>
      <top style="medium">
        <color rgb="FF000000"/>
      </top>
      <bottom/>
      <diagonal/>
    </border>
    <border>
      <left style="thin">
        <color indexed="64"/>
      </left>
      <right style="thin">
        <color rgb="FF000000"/>
      </right>
      <top style="thick">
        <color auto="1"/>
      </top>
      <bottom style="thin">
        <color rgb="FF000000"/>
      </bottom>
      <diagonal/>
    </border>
    <border>
      <left style="thin">
        <color rgb="FF000000"/>
      </left>
      <right style="thin">
        <color rgb="FF000000"/>
      </right>
      <top style="thick">
        <color auto="1"/>
      </top>
      <bottom style="thin">
        <color rgb="FF000000"/>
      </bottom>
      <diagonal/>
    </border>
    <border>
      <left style="thin">
        <color rgb="FF000000"/>
      </left>
      <right style="thick">
        <color auto="1"/>
      </right>
      <top style="thick">
        <color auto="1"/>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auto="1"/>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ck">
        <color rgb="FF000000"/>
      </top>
      <bottom/>
      <diagonal/>
    </border>
    <border>
      <left style="thick">
        <color rgb="FF000000"/>
      </left>
      <right style="thin">
        <color rgb="FF000000"/>
      </right>
      <top/>
      <bottom/>
      <diagonal/>
    </border>
    <border>
      <left style="thick">
        <color auto="1"/>
      </left>
      <right/>
      <top style="thick">
        <color auto="1"/>
      </top>
      <bottom/>
      <diagonal/>
    </border>
    <border>
      <left style="thin">
        <color rgb="FF000000"/>
      </left>
      <right style="thin">
        <color rgb="FF000000"/>
      </right>
      <top style="thin">
        <color rgb="FF000000"/>
      </top>
      <bottom/>
      <diagonal/>
    </border>
    <border>
      <left style="thin">
        <color indexed="64"/>
      </left>
      <right style="thin">
        <color indexed="64"/>
      </right>
      <top style="thick">
        <color auto="1"/>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auto="1"/>
      </right>
      <top/>
      <bottom style="thin">
        <color rgb="FF000000"/>
      </bottom>
      <diagonal/>
    </border>
    <border>
      <left/>
      <right/>
      <top style="thin">
        <color rgb="FF000000"/>
      </top>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indexed="64"/>
      </left>
      <right/>
      <top style="thick">
        <color auto="1"/>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ck">
        <color auto="1"/>
      </left>
      <right/>
      <top style="thick">
        <color rgb="FF000000"/>
      </top>
      <bottom/>
      <diagonal/>
    </border>
    <border>
      <left style="thin">
        <color rgb="FF000000"/>
      </left>
      <right style="thick">
        <color indexed="64"/>
      </right>
      <top style="thin">
        <color indexed="64"/>
      </top>
      <bottom style="thin">
        <color rgb="FF000000"/>
      </bottom>
      <diagonal/>
    </border>
    <border>
      <left style="thin">
        <color rgb="FF000000"/>
      </left>
      <right style="thick">
        <color indexed="64"/>
      </right>
      <top style="thin">
        <color rgb="FF000000"/>
      </top>
      <bottom/>
      <diagonal/>
    </border>
    <border>
      <left/>
      <right/>
      <top style="medium">
        <color rgb="FF000000"/>
      </top>
      <bottom style="thin">
        <color rgb="FF000000"/>
      </bottom>
      <diagonal/>
    </border>
    <border>
      <left style="thin">
        <color indexed="64"/>
      </left>
      <right/>
      <top style="thin">
        <color rgb="FF000000"/>
      </top>
      <bottom style="thin">
        <color indexed="64"/>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ck">
        <color rgb="FF000000"/>
      </top>
      <bottom style="thin">
        <color rgb="FF000000"/>
      </bottom>
      <diagonal/>
    </border>
    <border>
      <left/>
      <right/>
      <top style="thick">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top/>
      <bottom style="thick">
        <color rgb="FF000000"/>
      </bottom>
      <diagonal/>
    </border>
    <border>
      <left style="thick">
        <color rgb="FF000000"/>
      </left>
      <right style="thin">
        <color rgb="FF000000"/>
      </right>
      <top style="thin">
        <color rgb="FF000000"/>
      </top>
      <bottom style="thick">
        <color rgb="FF000000"/>
      </bottom>
      <diagonal/>
    </border>
    <border>
      <left style="thick">
        <color auto="1"/>
      </left>
      <right style="thin">
        <color indexed="64"/>
      </right>
      <top/>
      <bottom/>
      <diagonal/>
    </border>
    <border>
      <left style="thick">
        <color auto="1"/>
      </left>
      <right style="thin">
        <color indexed="64"/>
      </right>
      <top/>
      <bottom style="thick">
        <color auto="1"/>
      </bottom>
      <diagonal/>
    </border>
    <border>
      <left style="thin">
        <color rgb="FF000000"/>
      </left>
      <right/>
      <top/>
      <bottom/>
      <diagonal/>
    </border>
  </borders>
  <cellStyleXfs count="5">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5" fillId="6" borderId="0" applyBorder="0">
      <alignment horizontal="center" vertical="center" wrapText="1"/>
    </xf>
  </cellStyleXfs>
  <cellXfs count="257">
    <xf numFmtId="0" fontId="0" fillId="0" borderId="0" xfId="0"/>
    <xf numFmtId="0" fontId="2" fillId="0" borderId="0" xfId="0" applyFont="1" applyAlignment="1">
      <alignment horizontal="center"/>
    </xf>
    <xf numFmtId="0" fontId="3" fillId="0" borderId="0" xfId="0" applyFont="1" applyAlignment="1">
      <alignment horizontal="center"/>
    </xf>
    <xf numFmtId="49" fontId="0" fillId="0" borderId="0" xfId="0" applyNumberFormat="1"/>
    <xf numFmtId="0" fontId="0" fillId="5" borderId="0" xfId="0" applyFill="1"/>
    <xf numFmtId="0" fontId="7" fillId="0" borderId="0" xfId="0" applyFont="1" applyProtection="1"/>
    <xf numFmtId="0" fontId="7" fillId="0" borderId="0" xfId="0" applyFont="1" applyProtection="1">
      <protection locked="0"/>
    </xf>
    <xf numFmtId="0" fontId="7" fillId="0" borderId="0" xfId="0" applyFont="1" applyAlignment="1" applyProtection="1">
      <alignment wrapText="1"/>
      <protection locked="0"/>
    </xf>
    <xf numFmtId="0" fontId="7" fillId="0" borderId="0" xfId="0" applyFont="1" applyAlignment="1" applyProtection="1">
      <alignment horizontal="left" indent="1"/>
      <protection locked="0"/>
    </xf>
    <xf numFmtId="0" fontId="7" fillId="0" borderId="0" xfId="0" applyFont="1" applyFill="1" applyProtection="1">
      <protection locked="0"/>
    </xf>
    <xf numFmtId="164" fontId="7" fillId="0" borderId="0" xfId="0" applyNumberFormat="1" applyFont="1" applyProtection="1">
      <protection locked="0"/>
    </xf>
    <xf numFmtId="0" fontId="9" fillId="0" borderId="72" xfId="0" applyFont="1" applyFill="1" applyBorder="1" applyAlignment="1">
      <alignment wrapText="1"/>
    </xf>
    <xf numFmtId="0" fontId="9" fillId="0" borderId="0" xfId="0" applyFont="1" applyFill="1"/>
    <xf numFmtId="0" fontId="10" fillId="7" borderId="10" xfId="4" applyFont="1" applyFill="1" applyBorder="1" applyProtection="1">
      <alignment horizontal="center" vertical="center" wrapText="1"/>
      <protection locked="0"/>
    </xf>
    <xf numFmtId="0" fontId="10" fillId="7" borderId="11" xfId="4" applyFont="1" applyFill="1" applyBorder="1" applyProtection="1">
      <alignment horizontal="center" vertical="center" wrapText="1"/>
      <protection locked="0"/>
    </xf>
    <xf numFmtId="0" fontId="11" fillId="4" borderId="11" xfId="0" applyFont="1" applyFill="1" applyBorder="1" applyAlignment="1" applyProtection="1">
      <alignment horizontal="center" vertical="center" textRotation="90" wrapText="1"/>
      <protection locked="0"/>
    </xf>
    <xf numFmtId="0" fontId="11" fillId="3" borderId="11" xfId="0" applyFont="1" applyFill="1" applyBorder="1" applyAlignment="1" applyProtection="1">
      <alignment horizontal="center" vertical="center" textRotation="90" wrapText="1"/>
      <protection locked="0"/>
    </xf>
    <xf numFmtId="0" fontId="11" fillId="7" borderId="11" xfId="0" applyFont="1" applyFill="1" applyBorder="1" applyAlignment="1" applyProtection="1">
      <alignment horizontal="center" vertical="center" textRotation="90" wrapText="1"/>
      <protection locked="0"/>
    </xf>
    <xf numFmtId="0" fontId="10" fillId="7" borderId="11" xfId="4" applyFont="1" applyFill="1" applyBorder="1" applyAlignment="1" applyProtection="1">
      <alignment horizontal="center" vertical="center" wrapText="1"/>
      <protection locked="0"/>
    </xf>
    <xf numFmtId="164" fontId="10" fillId="7" borderId="12" xfId="4" applyNumberFormat="1" applyFont="1" applyFill="1" applyBorder="1" applyProtection="1">
      <alignment horizontal="center" vertical="center" wrapText="1"/>
      <protection locked="0"/>
    </xf>
    <xf numFmtId="0" fontId="9" fillId="0" borderId="0" xfId="0" applyFont="1" applyAlignment="1" applyProtection="1">
      <alignment horizontal="center"/>
      <protection locked="0"/>
    </xf>
    <xf numFmtId="0" fontId="9" fillId="2" borderId="5" xfId="0" applyFont="1" applyFill="1" applyBorder="1" applyAlignment="1" applyProtection="1">
      <alignment horizontal="left" vertical="center" indent="1"/>
      <protection locked="0"/>
    </xf>
    <xf numFmtId="0" fontId="9" fillId="2" borderId="5" xfId="0" applyFont="1" applyFill="1" applyBorder="1" applyAlignment="1" applyProtection="1">
      <alignment horizontal="left" vertical="center" wrapText="1" indent="1"/>
      <protection locked="0"/>
    </xf>
    <xf numFmtId="0" fontId="9" fillId="0" borderId="44" xfId="0" applyFont="1" applyBorder="1" applyProtection="1">
      <protection locked="0"/>
    </xf>
    <xf numFmtId="0" fontId="12" fillId="4" borderId="5" xfId="0" applyFont="1" applyFill="1" applyBorder="1" applyAlignment="1" applyProtection="1">
      <alignment vertical="center" wrapText="1"/>
      <protection locked="0"/>
    </xf>
    <xf numFmtId="0" fontId="12" fillId="3" borderId="5" xfId="0" applyFont="1" applyFill="1" applyBorder="1" applyAlignment="1" applyProtection="1">
      <alignment vertical="center" wrapText="1"/>
      <protection locked="0"/>
    </xf>
    <xf numFmtId="0" fontId="12" fillId="7" borderId="5" xfId="0" applyFont="1" applyFill="1" applyBorder="1" applyAlignment="1" applyProtection="1">
      <alignment vertical="center" wrapText="1"/>
      <protection locked="0"/>
    </xf>
    <xf numFmtId="2" fontId="9" fillId="0" borderId="5" xfId="0" applyNumberFormat="1" applyFont="1" applyBorder="1" applyAlignment="1" applyProtection="1">
      <alignment wrapText="1"/>
      <protection locked="0"/>
    </xf>
    <xf numFmtId="164" fontId="9" fillId="0" borderId="6" xfId="0" applyNumberFormat="1" applyFont="1" applyBorder="1" applyProtection="1">
      <protection locked="0"/>
    </xf>
    <xf numFmtId="0" fontId="9" fillId="0" borderId="0" xfId="0" applyFont="1" applyProtection="1">
      <protection locked="0"/>
    </xf>
    <xf numFmtId="0" fontId="9" fillId="2" borderId="1" xfId="0" applyFont="1" applyFill="1" applyBorder="1" applyAlignment="1" applyProtection="1">
      <alignment horizontal="left" vertical="center" indent="1"/>
      <protection locked="0"/>
    </xf>
    <xf numFmtId="0" fontId="9" fillId="2" borderId="1" xfId="0" applyFont="1" applyFill="1" applyBorder="1" applyAlignment="1" applyProtection="1">
      <alignment horizontal="left" vertical="center" wrapText="1" indent="1"/>
      <protection locked="0"/>
    </xf>
    <xf numFmtId="0" fontId="9" fillId="0" borderId="45" xfId="0" applyFont="1" applyBorder="1" applyProtection="1">
      <protection locked="0"/>
    </xf>
    <xf numFmtId="0" fontId="12" fillId="4" borderId="1" xfId="0" applyFont="1" applyFill="1" applyBorder="1" applyAlignment="1" applyProtection="1">
      <alignment vertical="center" wrapText="1"/>
      <protection locked="0"/>
    </xf>
    <xf numFmtId="0" fontId="12" fillId="3" borderId="1" xfId="0" applyFont="1" applyFill="1" applyBorder="1" applyAlignment="1" applyProtection="1">
      <alignment vertical="center" wrapText="1"/>
      <protection locked="0"/>
    </xf>
    <xf numFmtId="0" fontId="12" fillId="7" borderId="1" xfId="0" applyFont="1" applyFill="1" applyBorder="1" applyAlignment="1" applyProtection="1">
      <alignment vertical="center" wrapText="1"/>
      <protection locked="0"/>
    </xf>
    <xf numFmtId="0" fontId="9" fillId="0" borderId="1" xfId="0" applyFont="1" applyBorder="1" applyAlignment="1" applyProtection="1">
      <alignment wrapText="1"/>
      <protection locked="0"/>
    </xf>
    <xf numFmtId="164" fontId="9" fillId="0" borderId="9" xfId="0" applyNumberFormat="1" applyFont="1" applyBorder="1" applyProtection="1">
      <protection locked="0"/>
    </xf>
    <xf numFmtId="0" fontId="9" fillId="2" borderId="7" xfId="0" applyFont="1" applyFill="1" applyBorder="1" applyAlignment="1" applyProtection="1">
      <alignment horizontal="left" vertical="center" indent="1"/>
      <protection locked="0"/>
    </xf>
    <xf numFmtId="0" fontId="9" fillId="2" borderId="7" xfId="0" applyFont="1" applyFill="1" applyBorder="1" applyAlignment="1" applyProtection="1">
      <alignment horizontal="left" vertical="center" wrapText="1" indent="1"/>
      <protection locked="0"/>
    </xf>
    <xf numFmtId="0" fontId="9" fillId="0" borderId="21" xfId="0" applyFont="1" applyBorder="1" applyProtection="1">
      <protection locked="0"/>
    </xf>
    <xf numFmtId="0" fontId="12" fillId="4" borderId="7" xfId="0" applyFont="1" applyFill="1" applyBorder="1" applyAlignment="1" applyProtection="1">
      <alignment vertical="center" wrapText="1"/>
      <protection locked="0"/>
    </xf>
    <xf numFmtId="0" fontId="12" fillId="3" borderId="7" xfId="0" applyFont="1" applyFill="1" applyBorder="1" applyAlignment="1" applyProtection="1">
      <alignment vertical="center" wrapText="1"/>
      <protection locked="0"/>
    </xf>
    <xf numFmtId="0" fontId="12" fillId="7" borderId="7" xfId="0" applyFont="1" applyFill="1" applyBorder="1" applyAlignment="1" applyProtection="1">
      <alignment vertical="center" wrapText="1"/>
      <protection locked="0"/>
    </xf>
    <xf numFmtId="0" fontId="9" fillId="0" borderId="7" xfId="0" applyFont="1" applyBorder="1" applyAlignment="1" applyProtection="1">
      <alignment wrapText="1"/>
      <protection locked="0"/>
    </xf>
    <xf numFmtId="164" fontId="9" fillId="0" borderId="8" xfId="0" applyNumberFormat="1" applyFont="1" applyBorder="1" applyProtection="1">
      <protection locked="0"/>
    </xf>
    <xf numFmtId="0" fontId="9" fillId="0" borderId="5" xfId="0" applyFont="1" applyBorder="1" applyAlignment="1" applyProtection="1">
      <alignment wrapText="1"/>
      <protection locked="0"/>
    </xf>
    <xf numFmtId="0" fontId="9" fillId="0" borderId="0" xfId="0" applyFont="1" applyAlignment="1" applyProtection="1">
      <alignment wrapText="1"/>
      <protection locked="0"/>
    </xf>
    <xf numFmtId="0" fontId="9" fillId="0" borderId="7" xfId="0" applyFont="1" applyBorder="1" applyProtection="1">
      <protection locked="0"/>
    </xf>
    <xf numFmtId="0" fontId="9" fillId="0" borderId="47" xfId="0" applyFont="1" applyBorder="1" applyAlignment="1" applyProtection="1">
      <alignment wrapText="1"/>
      <protection locked="0"/>
    </xf>
    <xf numFmtId="0" fontId="13" fillId="0" borderId="7" xfId="0" applyFont="1" applyFill="1" applyBorder="1" applyAlignment="1">
      <alignment wrapText="1"/>
    </xf>
    <xf numFmtId="0" fontId="9" fillId="2" borderId="21" xfId="0" applyFont="1" applyFill="1" applyBorder="1" applyAlignment="1" applyProtection="1">
      <alignment horizontal="left" vertical="center" indent="1"/>
      <protection locked="0"/>
    </xf>
    <xf numFmtId="0" fontId="9" fillId="2" borderId="46" xfId="0" applyFont="1" applyFill="1" applyBorder="1" applyAlignment="1" applyProtection="1">
      <alignment horizontal="left" vertical="center" wrapText="1" indent="1"/>
      <protection locked="0"/>
    </xf>
    <xf numFmtId="0" fontId="14" fillId="0" borderId="3" xfId="0" applyFont="1" applyFill="1" applyBorder="1" applyAlignment="1" applyProtection="1">
      <alignment vertical="top" wrapText="1"/>
      <protection locked="0"/>
    </xf>
    <xf numFmtId="0" fontId="12" fillId="4" borderId="3" xfId="0" applyFont="1" applyFill="1" applyBorder="1" applyAlignment="1" applyProtection="1">
      <alignment vertical="center" wrapText="1"/>
      <protection locked="0"/>
    </xf>
    <xf numFmtId="0" fontId="12" fillId="3" borderId="3"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9" fillId="0" borderId="3" xfId="0" applyFont="1" applyBorder="1" applyAlignment="1" applyProtection="1">
      <alignment wrapText="1"/>
      <protection locked="0"/>
    </xf>
    <xf numFmtId="164" fontId="9" fillId="0" borderId="15" xfId="0" applyNumberFormat="1" applyFont="1" applyBorder="1" applyProtection="1">
      <protection locked="0"/>
    </xf>
    <xf numFmtId="0" fontId="13" fillId="2" borderId="3" xfId="0" applyFont="1" applyFill="1" applyBorder="1" applyAlignment="1" applyProtection="1">
      <alignment horizontal="left" vertical="center" wrapText="1" indent="1"/>
      <protection locked="0"/>
    </xf>
    <xf numFmtId="0" fontId="14" fillId="0" borderId="1" xfId="0" applyFont="1" applyFill="1" applyBorder="1" applyAlignment="1" applyProtection="1">
      <alignment vertical="top" wrapText="1"/>
      <protection locked="0"/>
    </xf>
    <xf numFmtId="0" fontId="13" fillId="0" borderId="1" xfId="0" applyFont="1" applyFill="1" applyBorder="1" applyAlignment="1">
      <alignment wrapText="1"/>
    </xf>
    <xf numFmtId="9" fontId="13" fillId="2" borderId="1" xfId="1" applyFont="1" applyFill="1" applyBorder="1" applyAlignment="1" applyProtection="1">
      <alignment horizontal="left" vertical="center" wrapText="1" indent="1"/>
      <protection locked="0"/>
    </xf>
    <xf numFmtId="0" fontId="13" fillId="2" borderId="1" xfId="0" applyFont="1" applyFill="1" applyBorder="1" applyAlignment="1" applyProtection="1">
      <alignment horizontal="left" vertical="center" wrapText="1" indent="1"/>
      <protection locked="0"/>
    </xf>
    <xf numFmtId="0" fontId="13" fillId="2" borderId="7" xfId="0" applyFont="1" applyFill="1" applyBorder="1" applyAlignment="1" applyProtection="1">
      <alignment horizontal="left" vertical="center" wrapText="1" indent="1"/>
      <protection locked="0"/>
    </xf>
    <xf numFmtId="0" fontId="14" fillId="0" borderId="7" xfId="0" applyFont="1" applyFill="1" applyBorder="1" applyAlignment="1" applyProtection="1">
      <alignment vertical="top" wrapText="1"/>
      <protection locked="0"/>
    </xf>
    <xf numFmtId="0" fontId="14" fillId="0" borderId="5" xfId="0" applyFont="1" applyFill="1" applyBorder="1" applyAlignment="1" applyProtection="1">
      <alignment vertical="top" wrapText="1"/>
      <protection locked="0"/>
    </xf>
    <xf numFmtId="0" fontId="13" fillId="0" borderId="44" xfId="0" applyFont="1" applyFill="1" applyBorder="1" applyAlignment="1">
      <alignment wrapText="1"/>
    </xf>
    <xf numFmtId="0" fontId="13" fillId="0" borderId="21" xfId="0" applyFont="1" applyFill="1" applyBorder="1" applyAlignment="1">
      <alignment wrapText="1"/>
    </xf>
    <xf numFmtId="0" fontId="14" fillId="2" borderId="5" xfId="0" applyFont="1" applyFill="1" applyBorder="1" applyAlignment="1" applyProtection="1">
      <alignment horizontal="left" vertical="center" wrapText="1" indent="1"/>
      <protection locked="0"/>
    </xf>
    <xf numFmtId="0" fontId="14" fillId="2" borderId="1" xfId="0" applyFont="1" applyFill="1" applyBorder="1" applyAlignment="1" applyProtection="1">
      <alignment horizontal="left" vertical="center" wrapText="1" indent="1"/>
      <protection locked="0"/>
    </xf>
    <xf numFmtId="0" fontId="9" fillId="0" borderId="1" xfId="0" applyFont="1" applyFill="1" applyBorder="1" applyAlignment="1" applyProtection="1">
      <alignment wrapText="1"/>
      <protection locked="0"/>
    </xf>
    <xf numFmtId="0" fontId="9" fillId="2" borderId="53" xfId="0" applyFont="1" applyFill="1" applyBorder="1" applyAlignment="1" applyProtection="1">
      <alignment horizontal="left" vertical="center" indent="1"/>
      <protection locked="0"/>
    </xf>
    <xf numFmtId="0" fontId="9" fillId="2" borderId="54" xfId="0" applyFont="1" applyFill="1" applyBorder="1" applyAlignment="1" applyProtection="1">
      <alignment horizontal="left" vertical="center" indent="1"/>
      <protection locked="0"/>
    </xf>
    <xf numFmtId="0" fontId="13" fillId="2" borderId="54" xfId="0" applyFont="1" applyFill="1" applyBorder="1" applyAlignment="1" applyProtection="1">
      <alignment horizontal="left" vertical="center" wrapText="1" indent="1"/>
      <protection locked="0"/>
    </xf>
    <xf numFmtId="0" fontId="14" fillId="0" borderId="54" xfId="0" applyFont="1" applyFill="1" applyBorder="1" applyAlignment="1" applyProtection="1">
      <alignment vertical="top" wrapText="1"/>
      <protection locked="0"/>
    </xf>
    <xf numFmtId="0" fontId="12" fillId="4" borderId="49" xfId="0" applyFont="1" applyFill="1" applyBorder="1" applyAlignment="1" applyProtection="1">
      <alignment vertical="center" wrapText="1"/>
      <protection locked="0"/>
    </xf>
    <xf numFmtId="0" fontId="12" fillId="3" borderId="49" xfId="0" applyFont="1" applyFill="1" applyBorder="1" applyAlignment="1" applyProtection="1">
      <alignment vertical="center" wrapText="1"/>
      <protection locked="0"/>
    </xf>
    <xf numFmtId="0" fontId="12" fillId="7" borderId="49" xfId="0" applyFont="1" applyFill="1" applyBorder="1" applyAlignment="1" applyProtection="1">
      <alignment vertical="center" wrapText="1"/>
      <protection locked="0"/>
    </xf>
    <xf numFmtId="0" fontId="9" fillId="0" borderId="49" xfId="0" applyFont="1" applyFill="1" applyBorder="1" applyAlignment="1" applyProtection="1">
      <alignment wrapText="1"/>
      <protection locked="0"/>
    </xf>
    <xf numFmtId="0" fontId="13" fillId="0" borderId="49" xfId="0" applyFont="1" applyFill="1" applyBorder="1" applyAlignment="1">
      <alignment wrapText="1"/>
    </xf>
    <xf numFmtId="164" fontId="9" fillId="0" borderId="63" xfId="0" applyNumberFormat="1" applyFont="1" applyBorder="1" applyProtection="1">
      <protection locked="0"/>
    </xf>
    <xf numFmtId="0" fontId="9" fillId="2" borderId="56" xfId="0" applyFont="1" applyFill="1" applyBorder="1" applyAlignment="1" applyProtection="1">
      <alignment horizontal="left" vertical="center" indent="1"/>
      <protection locked="0"/>
    </xf>
    <xf numFmtId="0" fontId="9" fillId="2" borderId="43" xfId="0" applyFont="1" applyFill="1" applyBorder="1" applyAlignment="1" applyProtection="1">
      <alignment horizontal="left" vertical="center" indent="1"/>
      <protection locked="0"/>
    </xf>
    <xf numFmtId="0" fontId="13" fillId="2" borderId="61" xfId="0" applyFont="1" applyFill="1" applyBorder="1" applyAlignment="1" applyProtection="1">
      <alignment horizontal="left" vertical="center" wrapText="1" indent="1"/>
      <protection locked="0"/>
    </xf>
    <xf numFmtId="0" fontId="14" fillId="0" borderId="61" xfId="0" applyFont="1" applyFill="1" applyBorder="1" applyAlignment="1" applyProtection="1">
      <alignment vertical="top" wrapText="1"/>
      <protection locked="0"/>
    </xf>
    <xf numFmtId="0" fontId="12" fillId="4" borderId="61" xfId="0" applyFont="1" applyFill="1" applyBorder="1" applyAlignment="1" applyProtection="1">
      <alignment vertical="center" wrapText="1"/>
      <protection locked="0"/>
    </xf>
    <xf numFmtId="0" fontId="12" fillId="3" borderId="61" xfId="0" applyFont="1" applyFill="1" applyBorder="1" applyAlignment="1" applyProtection="1">
      <alignment vertical="center" wrapText="1"/>
      <protection locked="0"/>
    </xf>
    <xf numFmtId="0" fontId="12" fillId="7" borderId="61" xfId="0" applyFont="1" applyFill="1" applyBorder="1" applyAlignment="1" applyProtection="1">
      <alignment vertical="center" wrapText="1"/>
      <protection locked="0"/>
    </xf>
    <xf numFmtId="0" fontId="9" fillId="0" borderId="61" xfId="0" applyFont="1" applyBorder="1" applyAlignment="1" applyProtection="1">
      <alignment wrapText="1"/>
      <protection locked="0"/>
    </xf>
    <xf numFmtId="164" fontId="9" fillId="0" borderId="31" xfId="0" applyNumberFormat="1" applyFont="1" applyBorder="1" applyProtection="1">
      <protection locked="0"/>
    </xf>
    <xf numFmtId="0" fontId="9" fillId="2" borderId="2" xfId="0" applyFont="1" applyFill="1" applyBorder="1" applyAlignment="1" applyProtection="1">
      <alignment horizontal="left" vertical="center" indent="1"/>
      <protection locked="0"/>
    </xf>
    <xf numFmtId="164" fontId="9" fillId="0" borderId="14" xfId="0" applyNumberFormat="1" applyFont="1" applyBorder="1" applyProtection="1">
      <protection locked="0"/>
    </xf>
    <xf numFmtId="0" fontId="9" fillId="0" borderId="20" xfId="0" applyFont="1" applyFill="1" applyBorder="1" applyAlignment="1" applyProtection="1">
      <alignment wrapText="1"/>
      <protection locked="0"/>
    </xf>
    <xf numFmtId="0" fontId="9" fillId="2" borderId="26" xfId="0" applyFont="1" applyFill="1" applyBorder="1" applyAlignment="1" applyProtection="1">
      <alignment horizontal="left" vertical="center" indent="1"/>
      <protection locked="0"/>
    </xf>
    <xf numFmtId="0" fontId="9" fillId="2" borderId="27" xfId="0" applyFont="1" applyFill="1" applyBorder="1" applyAlignment="1" applyProtection="1">
      <alignment horizontal="left" vertical="center" indent="1"/>
      <protection locked="0"/>
    </xf>
    <xf numFmtId="0" fontId="14" fillId="2" borderId="27" xfId="0" applyFont="1" applyFill="1" applyBorder="1" applyAlignment="1" applyProtection="1">
      <alignment horizontal="left" vertical="center" wrapText="1" indent="1"/>
      <protection locked="0"/>
    </xf>
    <xf numFmtId="0" fontId="14" fillId="0" borderId="27" xfId="0" applyFont="1" applyFill="1" applyBorder="1" applyAlignment="1" applyProtection="1">
      <alignment vertical="top" wrapText="1"/>
      <protection locked="0"/>
    </xf>
    <xf numFmtId="0" fontId="12" fillId="4" borderId="27" xfId="0" applyFont="1" applyFill="1" applyBorder="1" applyAlignment="1" applyProtection="1">
      <alignment vertical="center" wrapText="1"/>
      <protection locked="0"/>
    </xf>
    <xf numFmtId="0" fontId="12" fillId="3" borderId="27" xfId="0" applyFont="1" applyFill="1" applyBorder="1" applyAlignment="1" applyProtection="1">
      <alignment vertical="center" wrapText="1"/>
      <protection locked="0"/>
    </xf>
    <xf numFmtId="0" fontId="12" fillId="7" borderId="27" xfId="0" applyFont="1" applyFill="1" applyBorder="1" applyAlignment="1" applyProtection="1">
      <alignment vertical="center" wrapText="1"/>
      <protection locked="0"/>
    </xf>
    <xf numFmtId="0" fontId="9" fillId="0" borderId="27" xfId="0" applyFont="1" applyBorder="1" applyAlignment="1" applyProtection="1">
      <alignment wrapText="1"/>
      <protection locked="0"/>
    </xf>
    <xf numFmtId="164" fontId="9" fillId="0" borderId="28" xfId="0" applyNumberFormat="1" applyFont="1" applyBorder="1" applyProtection="1">
      <protection locked="0"/>
    </xf>
    <xf numFmtId="0" fontId="9" fillId="2" borderId="48" xfId="0" applyFont="1" applyFill="1" applyBorder="1" applyAlignment="1" applyProtection="1">
      <alignment horizontal="left" vertical="center" indent="1"/>
      <protection locked="0"/>
    </xf>
    <xf numFmtId="0" fontId="9" fillId="2" borderId="49" xfId="0" applyFont="1" applyFill="1" applyBorder="1" applyAlignment="1" applyProtection="1">
      <alignment horizontal="left" vertical="center" indent="1"/>
      <protection locked="0"/>
    </xf>
    <xf numFmtId="0" fontId="13" fillId="0" borderId="49" xfId="0" applyFont="1" applyFill="1" applyBorder="1" applyAlignment="1" applyProtection="1">
      <alignment horizontal="left" vertical="center" wrapText="1" indent="1"/>
      <protection locked="0"/>
    </xf>
    <xf numFmtId="0" fontId="14" fillId="0" borderId="49" xfId="0" applyFont="1" applyFill="1" applyBorder="1" applyAlignment="1" applyProtection="1">
      <alignment vertical="top" wrapText="1"/>
      <protection locked="0"/>
    </xf>
    <xf numFmtId="0" fontId="9" fillId="0" borderId="49" xfId="0" applyFont="1" applyBorder="1" applyAlignment="1" applyProtection="1">
      <alignment wrapText="1"/>
      <protection locked="0"/>
    </xf>
    <xf numFmtId="0" fontId="13" fillId="0" borderId="58" xfId="0" applyFont="1" applyFill="1" applyBorder="1" applyAlignment="1">
      <alignment wrapText="1"/>
    </xf>
    <xf numFmtId="164" fontId="9" fillId="0" borderId="50" xfId="0" applyNumberFormat="1" applyFont="1" applyBorder="1" applyProtection="1">
      <protection locked="0"/>
    </xf>
    <xf numFmtId="0" fontId="9" fillId="2" borderId="29" xfId="0" applyFont="1" applyFill="1" applyBorder="1" applyAlignment="1" applyProtection="1">
      <alignment horizontal="left" vertical="center" indent="1"/>
      <protection locked="0"/>
    </xf>
    <xf numFmtId="0" fontId="9" fillId="2" borderId="34" xfId="0" applyFont="1" applyFill="1" applyBorder="1" applyAlignment="1" applyProtection="1">
      <alignment horizontal="left" vertical="center" indent="1"/>
      <protection locked="0"/>
    </xf>
    <xf numFmtId="0" fontId="9" fillId="2" borderId="30" xfId="0" applyFont="1" applyFill="1" applyBorder="1" applyAlignment="1" applyProtection="1">
      <alignment horizontal="left" vertical="center" wrapText="1" indent="1"/>
      <protection locked="0"/>
    </xf>
    <xf numFmtId="0" fontId="14" fillId="0" borderId="35" xfId="0" applyFont="1" applyFill="1" applyBorder="1" applyAlignment="1" applyProtection="1">
      <alignment vertical="top" wrapText="1"/>
      <protection locked="0"/>
    </xf>
    <xf numFmtId="0" fontId="12" fillId="4" borderId="30" xfId="0" applyFont="1" applyFill="1" applyBorder="1" applyAlignment="1" applyProtection="1">
      <alignment vertical="center" wrapText="1"/>
      <protection locked="0"/>
    </xf>
    <xf numFmtId="0" fontId="12" fillId="3" borderId="30" xfId="0" applyFont="1" applyFill="1" applyBorder="1" applyAlignment="1" applyProtection="1">
      <alignment vertical="center" wrapText="1"/>
      <protection locked="0"/>
    </xf>
    <xf numFmtId="0" fontId="12" fillId="7" borderId="30" xfId="0" applyFont="1" applyFill="1" applyBorder="1" applyAlignment="1" applyProtection="1">
      <alignment vertical="center" wrapText="1"/>
      <protection locked="0"/>
    </xf>
    <xf numFmtId="0" fontId="9" fillId="0" borderId="30" xfId="0" applyFont="1" applyBorder="1" applyAlignment="1" applyProtection="1">
      <alignment wrapText="1"/>
      <protection locked="0"/>
    </xf>
    <xf numFmtId="0" fontId="14" fillId="2" borderId="2" xfId="0" applyFont="1" applyFill="1" applyBorder="1" applyAlignment="1" applyProtection="1">
      <alignment horizontal="left" vertical="center" wrapText="1" indent="1"/>
      <protection locked="0"/>
    </xf>
    <xf numFmtId="0" fontId="14" fillId="0" borderId="2" xfId="0" applyFont="1" applyFill="1" applyBorder="1" applyAlignment="1" applyProtection="1">
      <alignment vertical="top" wrapText="1"/>
      <protection locked="0"/>
    </xf>
    <xf numFmtId="0" fontId="12" fillId="4" borderId="2" xfId="0" applyFont="1" applyFill="1" applyBorder="1" applyAlignment="1" applyProtection="1">
      <alignment vertical="center" wrapText="1"/>
      <protection locked="0"/>
    </xf>
    <xf numFmtId="0" fontId="12" fillId="3" borderId="2" xfId="0" applyFont="1" applyFill="1" applyBorder="1" applyAlignment="1" applyProtection="1">
      <alignment vertical="center" wrapText="1"/>
      <protection locked="0"/>
    </xf>
    <xf numFmtId="0" fontId="12" fillId="7" borderId="2" xfId="0" applyFont="1" applyFill="1" applyBorder="1" applyAlignment="1" applyProtection="1">
      <alignment vertical="center" wrapText="1"/>
      <protection locked="0"/>
    </xf>
    <xf numFmtId="0" fontId="9" fillId="0" borderId="2" xfId="0" applyFont="1" applyBorder="1" applyAlignment="1" applyProtection="1">
      <alignment wrapText="1"/>
      <protection locked="0"/>
    </xf>
    <xf numFmtId="0" fontId="13" fillId="2" borderId="5" xfId="0" applyFont="1" applyFill="1" applyBorder="1" applyAlignment="1" applyProtection="1">
      <alignment horizontal="left" vertical="center" wrapText="1" indent="1"/>
      <protection locked="0"/>
    </xf>
    <xf numFmtId="0" fontId="13" fillId="0" borderId="5" xfId="0" applyFont="1" applyFill="1" applyBorder="1" applyAlignment="1">
      <alignment wrapText="1"/>
    </xf>
    <xf numFmtId="0" fontId="9" fillId="2" borderId="3" xfId="0" applyFont="1" applyFill="1" applyBorder="1" applyAlignment="1" applyProtection="1">
      <alignment horizontal="left" vertical="center" indent="1"/>
      <protection locked="0"/>
    </xf>
    <xf numFmtId="0" fontId="13" fillId="0" borderId="3" xfId="0" applyFont="1" applyFill="1" applyBorder="1" applyAlignment="1">
      <alignment wrapText="1"/>
    </xf>
    <xf numFmtId="0" fontId="12" fillId="4" borderId="54" xfId="0" applyFont="1" applyFill="1" applyBorder="1" applyAlignment="1" applyProtection="1">
      <alignment vertical="center" wrapText="1"/>
      <protection locked="0"/>
    </xf>
    <xf numFmtId="0" fontId="12" fillId="3" borderId="54"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9" fillId="0" borderId="54" xfId="0" applyFont="1" applyBorder="1" applyAlignment="1" applyProtection="1">
      <alignment wrapText="1"/>
      <protection locked="0"/>
    </xf>
    <xf numFmtId="0" fontId="13" fillId="0" borderId="55" xfId="0" applyFont="1" applyFill="1" applyBorder="1" applyAlignment="1">
      <alignment wrapText="1"/>
    </xf>
    <xf numFmtId="0" fontId="13" fillId="2" borderId="43" xfId="0" applyFont="1" applyFill="1" applyBorder="1" applyAlignment="1" applyProtection="1">
      <alignment horizontal="left" vertical="center" wrapText="1" indent="1"/>
      <protection locked="0"/>
    </xf>
    <xf numFmtId="0" fontId="14" fillId="0" borderId="43" xfId="0" applyFont="1" applyFill="1" applyBorder="1" applyAlignment="1" applyProtection="1">
      <alignment vertical="top" wrapText="1"/>
      <protection locked="0"/>
    </xf>
    <xf numFmtId="0" fontId="12" fillId="4" borderId="43" xfId="0" applyFont="1" applyFill="1" applyBorder="1" applyAlignment="1" applyProtection="1">
      <alignment vertical="center" wrapText="1"/>
      <protection locked="0"/>
    </xf>
    <xf numFmtId="0" fontId="12" fillId="3" borderId="43" xfId="0" applyFont="1" applyFill="1" applyBorder="1" applyAlignment="1" applyProtection="1">
      <alignment vertical="center" wrapText="1"/>
      <protection locked="0"/>
    </xf>
    <xf numFmtId="0" fontId="12" fillId="7" borderId="43" xfId="0" applyFont="1" applyFill="1" applyBorder="1" applyAlignment="1" applyProtection="1">
      <alignment vertical="center" wrapText="1"/>
      <protection locked="0"/>
    </xf>
    <xf numFmtId="0" fontId="9" fillId="0" borderId="43" xfId="0" applyFont="1" applyBorder="1" applyAlignment="1" applyProtection="1">
      <alignment wrapText="1"/>
      <protection locked="0"/>
    </xf>
    <xf numFmtId="0" fontId="13" fillId="2" borderId="2" xfId="0" applyFont="1" applyFill="1" applyBorder="1" applyAlignment="1" applyProtection="1">
      <alignment horizontal="left" vertical="center" wrapText="1" indent="1"/>
      <protection locked="0"/>
    </xf>
    <xf numFmtId="0" fontId="9" fillId="0" borderId="32" xfId="0" applyFont="1" applyBorder="1" applyAlignment="1" applyProtection="1">
      <alignment horizontal="center" vertical="center"/>
      <protection locked="0"/>
    </xf>
    <xf numFmtId="0" fontId="9" fillId="0" borderId="32" xfId="0" applyFont="1" applyBorder="1" applyProtection="1">
      <protection locked="0"/>
    </xf>
    <xf numFmtId="0" fontId="13" fillId="2" borderId="32" xfId="0" applyFont="1" applyFill="1" applyBorder="1" applyAlignment="1" applyProtection="1">
      <alignment horizontal="left" vertical="center" wrapText="1" indent="1"/>
      <protection locked="0"/>
    </xf>
    <xf numFmtId="0" fontId="14" fillId="0" borderId="5" xfId="0" applyFont="1" applyBorder="1" applyAlignment="1" applyProtection="1">
      <alignment vertical="top" wrapText="1"/>
      <protection locked="0"/>
    </xf>
    <xf numFmtId="0" fontId="9" fillId="0" borderId="59" xfId="0" applyFont="1" applyFill="1" applyBorder="1" applyAlignment="1" applyProtection="1">
      <alignment wrapText="1"/>
      <protection locked="0"/>
    </xf>
    <xf numFmtId="0" fontId="9" fillId="0" borderId="30" xfId="0" applyFont="1" applyBorder="1" applyAlignment="1" applyProtection="1">
      <alignment horizontal="center" vertical="center"/>
      <protection locked="0"/>
    </xf>
    <xf numFmtId="0" fontId="9" fillId="0" borderId="30" xfId="0" applyFont="1" applyBorder="1" applyProtection="1">
      <protection locked="0"/>
    </xf>
    <xf numFmtId="0" fontId="13" fillId="2" borderId="30" xfId="0" applyFont="1" applyFill="1" applyBorder="1" applyAlignment="1" applyProtection="1">
      <alignment horizontal="left" vertical="center" wrapText="1" indent="1"/>
      <protection locked="0"/>
    </xf>
    <xf numFmtId="0" fontId="14" fillId="0" borderId="3" xfId="0" applyFont="1" applyBorder="1" applyAlignment="1" applyProtection="1">
      <alignment vertical="top" wrapText="1"/>
      <protection locked="0"/>
    </xf>
    <xf numFmtId="0" fontId="13" fillId="0" borderId="0" xfId="0" applyFont="1" applyAlignment="1">
      <alignment wrapText="1"/>
    </xf>
    <xf numFmtId="0" fontId="9" fillId="0" borderId="16" xfId="0" applyFont="1" applyFill="1" applyBorder="1" applyAlignment="1" applyProtection="1">
      <alignment wrapText="1"/>
      <protection locked="0"/>
    </xf>
    <xf numFmtId="0" fontId="9" fillId="2" borderId="23" xfId="0" applyFont="1" applyFill="1" applyBorder="1" applyAlignment="1" applyProtection="1">
      <alignment horizontal="left" vertical="center" indent="1"/>
      <protection locked="0"/>
    </xf>
    <xf numFmtId="0" fontId="13" fillId="2" borderId="23" xfId="0" applyFont="1" applyFill="1" applyBorder="1" applyAlignment="1" applyProtection="1">
      <alignment horizontal="left" vertical="center" wrapText="1" indent="1"/>
      <protection locked="0"/>
    </xf>
    <xf numFmtId="0" fontId="14" fillId="0" borderId="23" xfId="0" applyFont="1" applyFill="1" applyBorder="1" applyAlignment="1" applyProtection="1">
      <alignment horizontal="center" vertical="center" wrapText="1"/>
      <protection locked="0"/>
    </xf>
    <xf numFmtId="0" fontId="12" fillId="4" borderId="23" xfId="0" applyFont="1" applyFill="1" applyBorder="1" applyAlignment="1" applyProtection="1">
      <alignment vertical="center" wrapText="1"/>
      <protection locked="0"/>
    </xf>
    <xf numFmtId="0" fontId="12" fillId="3" borderId="23" xfId="0" applyFont="1" applyFill="1" applyBorder="1" applyAlignment="1" applyProtection="1">
      <alignment vertical="center" wrapText="1"/>
      <protection locked="0"/>
    </xf>
    <xf numFmtId="0" fontId="12" fillId="7" borderId="23" xfId="0" applyFont="1" applyFill="1" applyBorder="1" applyAlignment="1" applyProtection="1">
      <alignment vertical="center" wrapText="1"/>
      <protection locked="0"/>
    </xf>
    <xf numFmtId="0" fontId="9" fillId="0" borderId="23" xfId="0" applyFont="1" applyBorder="1" applyAlignment="1" applyProtection="1">
      <alignment wrapText="1"/>
      <protection locked="0"/>
    </xf>
    <xf numFmtId="0" fontId="15" fillId="0" borderId="65" xfId="0" applyFont="1" applyFill="1" applyBorder="1" applyAlignment="1">
      <alignment wrapText="1"/>
    </xf>
    <xf numFmtId="164" fontId="9" fillId="0" borderId="24" xfId="0" applyNumberFormat="1" applyFont="1" applyBorder="1" applyProtection="1">
      <protection locked="0"/>
    </xf>
    <xf numFmtId="0" fontId="9" fillId="0" borderId="22" xfId="0" applyFont="1" applyBorder="1" applyProtection="1">
      <protection locked="0"/>
    </xf>
    <xf numFmtId="0" fontId="9" fillId="0" borderId="66" xfId="0" applyFont="1" applyFill="1" applyBorder="1" applyAlignment="1" applyProtection="1">
      <alignment wrapText="1"/>
      <protection locked="0"/>
    </xf>
    <xf numFmtId="0" fontId="14" fillId="0" borderId="7" xfId="0" applyFont="1" applyFill="1" applyBorder="1" applyAlignment="1" applyProtection="1">
      <alignment horizontal="center" vertical="center" wrapText="1"/>
      <protection locked="0"/>
    </xf>
    <xf numFmtId="0" fontId="9" fillId="0" borderId="18" xfId="0" applyFont="1" applyFill="1" applyBorder="1" applyAlignment="1" applyProtection="1">
      <alignment wrapText="1"/>
      <protection locked="0"/>
    </xf>
    <xf numFmtId="0" fontId="14" fillId="2" borderId="54" xfId="0" applyFont="1" applyFill="1" applyBorder="1" applyAlignment="1" applyProtection="1">
      <alignment horizontal="left" vertical="center" wrapText="1" indent="1"/>
      <protection locked="0"/>
    </xf>
    <xf numFmtId="0" fontId="13" fillId="0" borderId="54" xfId="0" applyFont="1" applyFill="1" applyBorder="1" applyAlignment="1">
      <alignment wrapText="1"/>
    </xf>
    <xf numFmtId="0" fontId="9" fillId="2" borderId="30" xfId="0" applyFont="1" applyFill="1" applyBorder="1" applyAlignment="1" applyProtection="1">
      <alignment horizontal="left" vertical="center" indent="1"/>
      <protection locked="0"/>
    </xf>
    <xf numFmtId="0" fontId="9" fillId="0" borderId="2" xfId="0" applyFont="1" applyFill="1" applyBorder="1" applyAlignment="1" applyProtection="1">
      <alignment horizontal="left" vertical="center" wrapText="1" indent="1"/>
      <protection locked="0"/>
    </xf>
    <xf numFmtId="0" fontId="9" fillId="0" borderId="2" xfId="0" applyFont="1" applyFill="1" applyBorder="1" applyProtection="1">
      <protection locked="0"/>
    </xf>
    <xf numFmtId="0" fontId="9" fillId="0" borderId="2" xfId="0" applyFont="1" applyFill="1" applyBorder="1" applyAlignment="1" applyProtection="1">
      <alignment horizontal="left" vertical="center" indent="1"/>
      <protection locked="0"/>
    </xf>
    <xf numFmtId="0" fontId="13" fillId="0" borderId="30" xfId="0" applyFont="1" applyFill="1" applyBorder="1" applyAlignment="1" applyProtection="1">
      <alignment horizontal="left" vertical="center" wrapText="1" indent="1"/>
      <protection locked="0"/>
    </xf>
    <xf numFmtId="0" fontId="14" fillId="0" borderId="30" xfId="0" applyFont="1" applyFill="1" applyBorder="1" applyAlignment="1" applyProtection="1">
      <alignment vertical="top" wrapText="1"/>
      <protection locked="0"/>
    </xf>
    <xf numFmtId="164" fontId="9" fillId="0" borderId="64" xfId="0" applyNumberFormat="1" applyFont="1" applyBorder="1" applyProtection="1">
      <protection locked="0"/>
    </xf>
    <xf numFmtId="0" fontId="13" fillId="0" borderId="43" xfId="0" applyFont="1" applyFill="1" applyBorder="1" applyAlignment="1" applyProtection="1">
      <alignment horizontal="left" vertical="center" wrapText="1" indent="1"/>
      <protection locked="0"/>
    </xf>
    <xf numFmtId="0" fontId="9" fillId="2" borderId="67" xfId="0" applyFont="1" applyFill="1" applyBorder="1" applyAlignment="1" applyProtection="1">
      <alignment horizontal="left" vertical="center" indent="1"/>
      <protection locked="0"/>
    </xf>
    <xf numFmtId="0" fontId="9" fillId="2" borderId="68" xfId="0" applyFont="1" applyFill="1" applyBorder="1" applyAlignment="1" applyProtection="1">
      <alignment horizontal="left" vertical="center" indent="1"/>
      <protection locked="0"/>
    </xf>
    <xf numFmtId="0" fontId="14" fillId="2" borderId="43" xfId="0" applyFont="1" applyFill="1" applyBorder="1" applyAlignment="1" applyProtection="1">
      <alignment horizontal="left" vertical="center" wrapText="1" indent="1"/>
      <protection locked="0"/>
    </xf>
    <xf numFmtId="0" fontId="9" fillId="0" borderId="55" xfId="0" applyFont="1" applyBorder="1" applyAlignment="1" applyProtection="1">
      <alignment wrapText="1"/>
      <protection locked="0"/>
    </xf>
    <xf numFmtId="0" fontId="14" fillId="2" borderId="30" xfId="0" applyFont="1" applyFill="1" applyBorder="1" applyAlignment="1" applyProtection="1">
      <alignment horizontal="left" vertical="center" wrapText="1" indent="1"/>
      <protection locked="0"/>
    </xf>
    <xf numFmtId="0" fontId="9" fillId="0" borderId="69" xfId="0" applyFont="1" applyBorder="1" applyAlignment="1" applyProtection="1">
      <alignment wrapText="1"/>
      <protection locked="0"/>
    </xf>
    <xf numFmtId="0" fontId="9" fillId="0" borderId="70" xfId="0" applyFont="1" applyBorder="1" applyAlignment="1" applyProtection="1">
      <alignment wrapText="1"/>
      <protection locked="0"/>
    </xf>
    <xf numFmtId="0" fontId="9" fillId="0" borderId="33" xfId="0" applyFont="1" applyFill="1" applyBorder="1" applyAlignment="1" applyProtection="1">
      <alignment wrapText="1"/>
      <protection locked="0"/>
    </xf>
    <xf numFmtId="0" fontId="14" fillId="2" borderId="7" xfId="0" applyFont="1" applyFill="1" applyBorder="1" applyAlignment="1" applyProtection="1">
      <alignment horizontal="left" vertical="center" wrapText="1" indent="1"/>
      <protection locked="0"/>
    </xf>
    <xf numFmtId="0" fontId="9" fillId="0" borderId="5" xfId="0" applyFont="1" applyBorder="1" applyAlignment="1" applyProtection="1">
      <alignment horizontal="left" vertical="center" indent="1"/>
      <protection locked="0"/>
    </xf>
    <xf numFmtId="0" fontId="9" fillId="0" borderId="5" xfId="0" applyFont="1" applyBorder="1" applyAlignment="1" applyProtection="1">
      <alignment horizontal="left" vertical="center" wrapText="1" indent="1"/>
      <protection locked="0"/>
    </xf>
    <xf numFmtId="0" fontId="9" fillId="0" borderId="5" xfId="0" applyFont="1" applyBorder="1" applyProtection="1">
      <protection locked="0"/>
    </xf>
    <xf numFmtId="0" fontId="9" fillId="0" borderId="1" xfId="0" applyFont="1" applyBorder="1" applyAlignment="1" applyProtection="1">
      <alignment horizontal="left" vertical="center" indent="1"/>
      <protection locked="0"/>
    </xf>
    <xf numFmtId="0" fontId="9" fillId="0" borderId="1" xfId="0" applyFont="1" applyBorder="1" applyAlignment="1" applyProtection="1">
      <alignment horizontal="left" vertical="center" wrapText="1" indent="1"/>
      <protection locked="0"/>
    </xf>
    <xf numFmtId="0" fontId="9" fillId="0" borderId="1" xfId="0" applyFont="1" applyBorder="1" applyProtection="1">
      <protection locked="0"/>
    </xf>
    <xf numFmtId="0" fontId="9" fillId="0" borderId="7" xfId="0" applyFont="1" applyBorder="1" applyAlignment="1" applyProtection="1">
      <alignment horizontal="left" vertical="center" indent="1"/>
      <protection locked="0"/>
    </xf>
    <xf numFmtId="0" fontId="9" fillId="0" borderId="7" xfId="0" applyFont="1" applyBorder="1" applyAlignment="1" applyProtection="1">
      <alignment horizontal="left" vertical="center" wrapText="1" indent="1"/>
      <protection locked="0"/>
    </xf>
    <xf numFmtId="0" fontId="9" fillId="0" borderId="2" xfId="0" applyFont="1" applyBorder="1" applyAlignment="1" applyProtection="1">
      <alignment horizontal="left" vertical="center" indent="1"/>
      <protection locked="0"/>
    </xf>
    <xf numFmtId="0" fontId="9" fillId="0" borderId="2" xfId="0" applyFont="1" applyBorder="1" applyAlignment="1" applyProtection="1">
      <alignment horizontal="left" vertical="center" wrapText="1" indent="1"/>
      <protection locked="0"/>
    </xf>
    <xf numFmtId="0" fontId="9" fillId="0" borderId="2" xfId="0" applyFont="1" applyBorder="1" applyProtection="1">
      <protection locked="0"/>
    </xf>
    <xf numFmtId="0" fontId="13" fillId="0" borderId="2" xfId="0" applyFont="1" applyFill="1" applyBorder="1" applyAlignment="1">
      <alignment wrapText="1"/>
    </xf>
    <xf numFmtId="0" fontId="9" fillId="0" borderId="32" xfId="0" applyFont="1" applyBorder="1" applyAlignment="1" applyProtection="1">
      <alignment horizontal="left" vertical="center" indent="1"/>
      <protection locked="0"/>
    </xf>
    <xf numFmtId="0" fontId="9" fillId="0" borderId="32" xfId="0" applyFont="1" applyFill="1" applyBorder="1" applyAlignment="1" applyProtection="1">
      <alignment horizontal="left" vertical="center" wrapText="1" indent="1"/>
      <protection locked="0"/>
    </xf>
    <xf numFmtId="0" fontId="12" fillId="4" borderId="32" xfId="0" applyFont="1" applyFill="1" applyBorder="1" applyAlignment="1" applyProtection="1">
      <alignment vertical="center" wrapText="1"/>
      <protection locked="0"/>
    </xf>
    <xf numFmtId="0" fontId="12" fillId="3" borderId="32" xfId="0" applyFont="1" applyFill="1" applyBorder="1" applyAlignment="1" applyProtection="1">
      <alignment vertical="center" wrapText="1"/>
      <protection locked="0"/>
    </xf>
    <xf numFmtId="0" fontId="12" fillId="7" borderId="32" xfId="0" applyFont="1" applyFill="1" applyBorder="1" applyAlignment="1" applyProtection="1">
      <alignment vertical="center" wrapText="1"/>
      <protection locked="0"/>
    </xf>
    <xf numFmtId="0" fontId="9" fillId="0" borderId="32" xfId="0" applyFont="1" applyBorder="1" applyAlignment="1" applyProtection="1">
      <alignment wrapText="1"/>
      <protection locked="0"/>
    </xf>
    <xf numFmtId="164" fontId="9" fillId="0" borderId="37" xfId="0" applyNumberFormat="1" applyFont="1" applyBorder="1" applyProtection="1">
      <protection locked="0"/>
    </xf>
    <xf numFmtId="0" fontId="9" fillId="0" borderId="30" xfId="0" applyFont="1" applyBorder="1" applyAlignment="1" applyProtection="1">
      <alignment horizontal="left" vertical="center" indent="1"/>
      <protection locked="0"/>
    </xf>
    <xf numFmtId="0" fontId="9" fillId="0" borderId="30" xfId="0" applyFont="1" applyFill="1" applyBorder="1" applyAlignment="1" applyProtection="1">
      <alignment horizontal="left" vertical="center" wrapText="1" indent="1"/>
      <protection locked="0"/>
    </xf>
    <xf numFmtId="164" fontId="9" fillId="0" borderId="39" xfId="0" applyNumberFormat="1" applyFont="1" applyBorder="1" applyProtection="1">
      <protection locked="0"/>
    </xf>
    <xf numFmtId="0" fontId="9" fillId="0" borderId="32" xfId="0" applyFont="1" applyBorder="1" applyAlignment="1" applyProtection="1">
      <alignment horizontal="left" indent="1"/>
      <protection locked="0"/>
    </xf>
    <xf numFmtId="0" fontId="9" fillId="0" borderId="32" xfId="0" applyFont="1" applyBorder="1" applyAlignment="1" applyProtection="1">
      <alignment horizontal="left" wrapText="1" indent="1"/>
      <protection locked="0"/>
    </xf>
    <xf numFmtId="164" fontId="9" fillId="0" borderId="37" xfId="0" applyNumberFormat="1" applyFont="1" applyBorder="1" applyAlignment="1" applyProtection="1">
      <alignment wrapText="1"/>
      <protection locked="0"/>
    </xf>
    <xf numFmtId="0" fontId="9" fillId="0" borderId="30" xfId="0" applyFont="1" applyBorder="1" applyAlignment="1" applyProtection="1">
      <alignment horizontal="left" indent="1"/>
      <protection locked="0"/>
    </xf>
    <xf numFmtId="0" fontId="9" fillId="0" borderId="30" xfId="0" applyFont="1" applyBorder="1" applyAlignment="1" applyProtection="1">
      <alignment horizontal="left" wrapText="1" indent="1"/>
      <protection locked="0"/>
    </xf>
    <xf numFmtId="164" fontId="9" fillId="0" borderId="39" xfId="0" applyNumberFormat="1" applyFont="1" applyBorder="1" applyAlignment="1" applyProtection="1">
      <alignment wrapText="1"/>
      <protection locked="0"/>
    </xf>
    <xf numFmtId="0" fontId="9" fillId="0" borderId="39" xfId="0" applyNumberFormat="1" applyFont="1" applyBorder="1" applyAlignment="1" applyProtection="1">
      <alignment wrapText="1"/>
      <protection locked="0"/>
    </xf>
    <xf numFmtId="0" fontId="9" fillId="0" borderId="73" xfId="0" applyFont="1" applyBorder="1" applyProtection="1">
      <protection locked="0"/>
    </xf>
    <xf numFmtId="0" fontId="9" fillId="0" borderId="73" xfId="0" applyFont="1" applyBorder="1" applyAlignment="1" applyProtection="1">
      <alignment horizontal="left" indent="1"/>
      <protection locked="0"/>
    </xf>
    <xf numFmtId="0" fontId="9" fillId="0" borderId="73" xfId="0" applyFont="1" applyBorder="1" applyAlignment="1" applyProtection="1">
      <alignment horizontal="left" wrapText="1" indent="1"/>
      <protection locked="0"/>
    </xf>
    <xf numFmtId="0" fontId="12" fillId="4" borderId="73" xfId="0" applyFont="1" applyFill="1" applyBorder="1" applyAlignment="1" applyProtection="1">
      <alignment vertical="center" wrapText="1"/>
      <protection locked="0"/>
    </xf>
    <xf numFmtId="0" fontId="12" fillId="3" borderId="73" xfId="0" applyFont="1" applyFill="1" applyBorder="1" applyAlignment="1" applyProtection="1">
      <alignment vertical="center" wrapText="1"/>
      <protection locked="0"/>
    </xf>
    <xf numFmtId="0" fontId="12" fillId="7" borderId="73" xfId="0" applyFont="1" applyFill="1" applyBorder="1" applyAlignment="1" applyProtection="1">
      <alignment vertical="center" wrapText="1"/>
      <protection locked="0"/>
    </xf>
    <xf numFmtId="0" fontId="9" fillId="0" borderId="73" xfId="0" applyFont="1" applyBorder="1" applyAlignment="1" applyProtection="1">
      <alignment wrapText="1"/>
      <protection locked="0"/>
    </xf>
    <xf numFmtId="164" fontId="9" fillId="0" borderId="74" xfId="0" applyNumberFormat="1" applyFont="1" applyBorder="1" applyAlignment="1" applyProtection="1">
      <alignment wrapText="1"/>
      <protection locked="0"/>
    </xf>
    <xf numFmtId="0" fontId="9" fillId="0" borderId="75" xfId="0" applyFont="1" applyBorder="1" applyProtection="1">
      <protection locked="0"/>
    </xf>
    <xf numFmtId="0" fontId="6" fillId="0" borderId="30" xfId="2" applyFill="1" applyBorder="1" applyAlignment="1">
      <alignment wrapText="1"/>
    </xf>
    <xf numFmtId="0" fontId="6" fillId="0" borderId="51" xfId="2" applyFill="1" applyBorder="1" applyAlignment="1">
      <alignment wrapText="1"/>
    </xf>
    <xf numFmtId="0" fontId="9" fillId="0" borderId="0" xfId="0" applyFont="1" applyFill="1" applyAlignment="1">
      <alignment wrapText="1"/>
    </xf>
    <xf numFmtId="0" fontId="9" fillId="2" borderId="4" xfId="0" applyFont="1" applyFill="1" applyBorder="1" applyAlignment="1" applyProtection="1">
      <alignment horizontal="center" vertical="center" indent="1"/>
      <protection locked="0"/>
    </xf>
    <xf numFmtId="0" fontId="9" fillId="2" borderId="62" xfId="0" applyFont="1" applyFill="1" applyBorder="1" applyAlignment="1" applyProtection="1">
      <alignment horizontal="center" vertical="center" indent="1"/>
      <protection locked="0"/>
    </xf>
    <xf numFmtId="0" fontId="9" fillId="2" borderId="42" xfId="0" applyFont="1" applyFill="1" applyBorder="1" applyAlignment="1" applyProtection="1">
      <alignment horizontal="center" vertical="center" indent="1"/>
      <protection locked="0"/>
    </xf>
    <xf numFmtId="0" fontId="9" fillId="0" borderId="4" xfId="0" applyFont="1" applyBorder="1" applyAlignment="1" applyProtection="1">
      <alignment horizontal="left" vertical="center" indent="1"/>
      <protection locked="0"/>
    </xf>
    <xf numFmtId="0" fontId="9" fillId="2" borderId="4" xfId="0" applyFont="1" applyFill="1" applyBorder="1" applyAlignment="1" applyProtection="1">
      <alignment horizontal="left" vertical="center" indent="1"/>
      <protection locked="0"/>
    </xf>
    <xf numFmtId="0" fontId="9" fillId="0" borderId="36"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7" fillId="0" borderId="13" xfId="0" applyFont="1" applyBorder="1" applyAlignment="1" applyProtection="1">
      <alignment horizontal="center"/>
    </xf>
    <xf numFmtId="0" fontId="9" fillId="2" borderId="77" xfId="0" applyFont="1" applyFill="1" applyBorder="1" applyAlignment="1" applyProtection="1">
      <alignment horizontal="left" vertical="center" indent="1"/>
      <protection locked="0"/>
    </xf>
    <xf numFmtId="0" fontId="9" fillId="2" borderId="78" xfId="0" applyFont="1" applyFill="1" applyBorder="1" applyAlignment="1" applyProtection="1">
      <alignment horizontal="left" vertical="center" indent="1"/>
      <protection locked="0"/>
    </xf>
    <xf numFmtId="0" fontId="9" fillId="2" borderId="4" xfId="0" applyFont="1" applyFill="1" applyBorder="1" applyAlignment="1" applyProtection="1">
      <alignment horizontal="left" vertical="center" wrapText="1" indent="1"/>
      <protection locked="0"/>
    </xf>
    <xf numFmtId="0" fontId="9" fillId="2" borderId="25" xfId="0" applyFont="1" applyFill="1" applyBorder="1" applyAlignment="1" applyProtection="1">
      <alignment horizontal="center" vertical="center" indent="1"/>
      <protection locked="0"/>
    </xf>
    <xf numFmtId="0" fontId="9" fillId="0" borderId="40"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10" fillId="0" borderId="17" xfId="4" applyFont="1" applyFill="1" applyBorder="1" applyAlignment="1" applyProtection="1">
      <alignment horizontal="center" vertical="center" wrapText="1"/>
      <protection locked="0"/>
    </xf>
    <xf numFmtId="2" fontId="9" fillId="0" borderId="18" xfId="0" applyNumberFormat="1" applyFont="1" applyFill="1" applyBorder="1" applyAlignment="1" applyProtection="1">
      <alignment wrapText="1"/>
      <protection locked="0"/>
    </xf>
    <xf numFmtId="0" fontId="9" fillId="0" borderId="19" xfId="0" applyFont="1" applyFill="1" applyBorder="1" applyAlignment="1" applyProtection="1">
      <alignment wrapText="1"/>
      <protection locked="0"/>
    </xf>
    <xf numFmtId="0" fontId="13" fillId="0" borderId="45" xfId="0" applyFont="1" applyFill="1" applyBorder="1" applyAlignment="1">
      <alignment wrapText="1"/>
    </xf>
    <xf numFmtId="0" fontId="9" fillId="0" borderId="52" xfId="0" applyFont="1" applyFill="1" applyBorder="1" applyAlignment="1" applyProtection="1">
      <alignment wrapText="1"/>
      <protection locked="0"/>
    </xf>
    <xf numFmtId="0" fontId="9" fillId="0" borderId="57" xfId="0" applyFont="1" applyFill="1" applyBorder="1" applyAlignment="1" applyProtection="1">
      <alignment wrapText="1"/>
      <protection locked="0"/>
    </xf>
    <xf numFmtId="0" fontId="9" fillId="0" borderId="60" xfId="0" applyFont="1" applyFill="1" applyBorder="1" applyAlignment="1" applyProtection="1">
      <alignment wrapText="1"/>
      <protection locked="0"/>
    </xf>
    <xf numFmtId="0" fontId="9" fillId="0" borderId="30" xfId="0" applyFont="1" applyFill="1" applyBorder="1" applyAlignment="1" applyProtection="1">
      <alignment wrapText="1"/>
      <protection locked="0"/>
    </xf>
    <xf numFmtId="0" fontId="9" fillId="0" borderId="79" xfId="0" applyFont="1" applyFill="1" applyBorder="1" applyProtection="1">
      <protection locked="0"/>
    </xf>
    <xf numFmtId="0" fontId="9" fillId="0" borderId="43" xfId="0" applyFont="1" applyFill="1" applyBorder="1" applyAlignment="1" applyProtection="1">
      <alignment wrapText="1"/>
      <protection locked="0"/>
    </xf>
    <xf numFmtId="0" fontId="9" fillId="0" borderId="2" xfId="0" applyFont="1" applyFill="1" applyBorder="1" applyAlignment="1">
      <alignment horizontal="left" vertical="top" wrapText="1"/>
    </xf>
    <xf numFmtId="0" fontId="13" fillId="0" borderId="0" xfId="0" applyFont="1" applyFill="1" applyAlignment="1">
      <alignment wrapText="1"/>
    </xf>
    <xf numFmtId="0" fontId="16" fillId="0" borderId="33" xfId="2" applyFont="1" applyFill="1" applyBorder="1" applyAlignment="1" applyProtection="1">
      <alignment wrapText="1"/>
      <protection locked="0"/>
    </xf>
    <xf numFmtId="0" fontId="13" fillId="0" borderId="0" xfId="0" applyFont="1" applyFill="1" applyBorder="1" applyAlignment="1">
      <alignment wrapText="1"/>
    </xf>
    <xf numFmtId="0" fontId="13" fillId="0" borderId="71" xfId="0" applyFont="1" applyFill="1" applyBorder="1" applyAlignment="1">
      <alignment wrapText="1"/>
    </xf>
    <xf numFmtId="0" fontId="9" fillId="0" borderId="32" xfId="0" applyFont="1" applyFill="1" applyBorder="1" applyAlignment="1" applyProtection="1">
      <alignment wrapText="1"/>
      <protection locked="0"/>
    </xf>
    <xf numFmtId="0" fontId="9" fillId="0" borderId="73" xfId="0" applyFont="1" applyFill="1" applyBorder="1" applyAlignment="1" applyProtection="1">
      <alignment wrapText="1"/>
      <protection locked="0"/>
    </xf>
    <xf numFmtId="0" fontId="7" fillId="0" borderId="0" xfId="0" applyFont="1" applyFill="1" applyAlignment="1" applyProtection="1">
      <alignment wrapText="1"/>
      <protection locked="0"/>
    </xf>
  </cellXfs>
  <cellStyles count="5">
    <cellStyle name="Followed Hyperlink" xfId="3" builtinId="9" customBuiltin="1"/>
    <cellStyle name="Hyperlink" xfId="2" builtinId="8" customBuiltin="1"/>
    <cellStyle name="NCAHEC-NCMEDICAID" xfId="4" xr:uid="{0BB78388-79EC-409D-B138-3EBBA2FF89D7}"/>
    <cellStyle name="Normal" xfId="0" builtinId="0"/>
    <cellStyle name="Percent" xfId="1" builtinId="5"/>
  </cellStyles>
  <dxfs count="0"/>
  <tableStyles count="0" defaultTableStyle="TableStyleMedium2" defaultPivotStyle="PivotStyleLight16"/>
  <colors>
    <mruColors>
      <color rgb="FFDCDDE5"/>
      <color rgb="FF0D99D6"/>
      <color rgb="FF1D3E55"/>
      <color rgb="FF8CC640"/>
      <color rgb="FFF04E35"/>
      <color rgb="FFFFFF00"/>
      <color rgb="FF685EA9"/>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xdr:colOff>
      <xdr:row>1</xdr:row>
      <xdr:rowOff>714375</xdr:rowOff>
    </xdr:from>
    <xdr:to>
      <xdr:col>8</xdr:col>
      <xdr:colOff>10498</xdr:colOff>
      <xdr:row>2</xdr:row>
      <xdr:rowOff>31887</xdr:rowOff>
    </xdr:to>
    <xdr:sp macro="" textlink="">
      <xdr:nvSpPr>
        <xdr:cNvPr id="11" name="Right Arrow 1">
          <a:extLst>
            <a:ext uri="{FF2B5EF4-FFF2-40B4-BE49-F238E27FC236}">
              <a16:creationId xmlns:a16="http://schemas.microsoft.com/office/drawing/2014/main" id="{37C29DB4-578E-4681-8D3A-3217DA560B85}"/>
            </a:ext>
          </a:extLst>
        </xdr:cNvPr>
        <xdr:cNvSpPr/>
      </xdr:nvSpPr>
      <xdr:spPr>
        <a:xfrm>
          <a:off x="8143875" y="714375"/>
          <a:ext cx="1001098" cy="155712"/>
        </a:xfrm>
        <a:prstGeom prst="rightArrow">
          <a:avLst/>
        </a:prstGeom>
        <a:solidFill>
          <a:srgbClr val="DCDDE5"/>
        </a:solidFill>
        <a:ln w="12700">
          <a:solidFill>
            <a:srgbClr val="1D3E5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1</xdr:rowOff>
    </xdr:from>
    <xdr:to>
      <xdr:col>11</xdr:col>
      <xdr:colOff>38100</xdr:colOff>
      <xdr:row>0</xdr:row>
      <xdr:rowOff>1447801</xdr:rowOff>
    </xdr:to>
    <xdr:sp macro="" textlink="">
      <xdr:nvSpPr>
        <xdr:cNvPr id="7" name="Rectangle: Rounded Corners 6">
          <a:extLst>
            <a:ext uri="{FF2B5EF4-FFF2-40B4-BE49-F238E27FC236}">
              <a16:creationId xmlns:a16="http://schemas.microsoft.com/office/drawing/2014/main" id="{FEB68EBE-36DB-4A85-99B1-A2AF2CC20667}"/>
            </a:ext>
            <a:ext uri="{147F2762-F138-4A5C-976F-8EAC2B608ADB}">
              <a16:predDERef xmlns:a16="http://schemas.microsoft.com/office/drawing/2014/main" pred="{37C29DB4-578E-4681-8D3A-3217DA560B85}"/>
            </a:ext>
          </a:extLst>
        </xdr:cNvPr>
        <xdr:cNvSpPr/>
      </xdr:nvSpPr>
      <xdr:spPr>
        <a:xfrm>
          <a:off x="0" y="1"/>
          <a:ext cx="11820525" cy="144780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PRINTABLE</a:t>
          </a:r>
          <a:r>
            <a:rPr lang="en-US" sz="2800" b="1" baseline="0">
              <a:latin typeface="+mn-lt"/>
              <a:ea typeface="Roboto Slab" pitchFamily="2" charset="0"/>
            </a:rPr>
            <a:t> GAP</a:t>
          </a:r>
          <a:endParaRPr lang="en-US" sz="2800" b="1">
            <a:latin typeface="+mn-lt"/>
            <a:ea typeface="Roboto Slab" pitchFamily="2" charset="0"/>
          </a:endParaRPr>
        </a:p>
      </xdr:txBody>
    </xdr:sp>
    <xdr:clientData/>
  </xdr:twoCellAnchor>
  <xdr:twoCellAnchor editAs="oneCell">
    <xdr:from>
      <xdr:col>4</xdr:col>
      <xdr:colOff>147178</xdr:colOff>
      <xdr:row>0</xdr:row>
      <xdr:rowOff>324945</xdr:rowOff>
    </xdr:from>
    <xdr:to>
      <xdr:col>8</xdr:col>
      <xdr:colOff>26966</xdr:colOff>
      <xdr:row>0</xdr:row>
      <xdr:rowOff>1087135</xdr:rowOff>
    </xdr:to>
    <xdr:pic>
      <xdr:nvPicPr>
        <xdr:cNvPr id="8" name="Picture 7">
          <a:extLst>
            <a:ext uri="{FF2B5EF4-FFF2-40B4-BE49-F238E27FC236}">
              <a16:creationId xmlns:a16="http://schemas.microsoft.com/office/drawing/2014/main" id="{B6751BD9-A33B-4866-AB0F-13B5C2CA12C8}"/>
            </a:ext>
            <a:ext uri="{147F2762-F138-4A5C-976F-8EAC2B608ADB}">
              <a16:predDERef xmlns:a16="http://schemas.microsoft.com/office/drawing/2014/main" pred="{FEB68EBE-36DB-4A85-99B1-A2AF2CC206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9528" y="324945"/>
          <a:ext cx="1651438" cy="762190"/>
        </a:xfrm>
        <a:prstGeom prst="rect">
          <a:avLst/>
        </a:prstGeom>
      </xdr:spPr>
    </xdr:pic>
    <xdr:clientData/>
  </xdr:twoCellAnchor>
  <xdr:twoCellAnchor editAs="oneCell">
    <xdr:from>
      <xdr:col>3</xdr:col>
      <xdr:colOff>42857</xdr:colOff>
      <xdr:row>0</xdr:row>
      <xdr:rowOff>261176</xdr:rowOff>
    </xdr:from>
    <xdr:to>
      <xdr:col>3</xdr:col>
      <xdr:colOff>2646765</xdr:colOff>
      <xdr:row>0</xdr:row>
      <xdr:rowOff>1150904</xdr:rowOff>
    </xdr:to>
    <xdr:pic>
      <xdr:nvPicPr>
        <xdr:cNvPr id="9" name="Picture 8">
          <a:extLst>
            <a:ext uri="{FF2B5EF4-FFF2-40B4-BE49-F238E27FC236}">
              <a16:creationId xmlns:a16="http://schemas.microsoft.com/office/drawing/2014/main" id="{B06DB94B-8D87-4ECF-AC50-DFAF95330666}"/>
            </a:ext>
            <a:ext uri="{147F2762-F138-4A5C-976F-8EAC2B608ADB}">
              <a16:predDERef xmlns:a16="http://schemas.microsoft.com/office/drawing/2014/main" pred="{B6751BD9-A33B-4866-AB0F-13B5C2CA12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86232" y="261176"/>
          <a:ext cx="2603908" cy="889728"/>
        </a:xfrm>
        <a:prstGeom prst="rect">
          <a:avLst/>
        </a:prstGeom>
      </xdr:spPr>
    </xdr:pic>
    <xdr:clientData/>
  </xdr:twoCellAnchor>
  <xdr:twoCellAnchor editAs="oneCell">
    <xdr:from>
      <xdr:col>8</xdr:col>
      <xdr:colOff>981075</xdr:colOff>
      <xdr:row>0</xdr:row>
      <xdr:rowOff>219075</xdr:rowOff>
    </xdr:from>
    <xdr:to>
      <xdr:col>9</xdr:col>
      <xdr:colOff>523875</xdr:colOff>
      <xdr:row>0</xdr:row>
      <xdr:rowOff>1104900</xdr:rowOff>
    </xdr:to>
    <xdr:pic>
      <xdr:nvPicPr>
        <xdr:cNvPr id="2" name="Picture 1">
          <a:extLst>
            <a:ext uri="{FF2B5EF4-FFF2-40B4-BE49-F238E27FC236}">
              <a16:creationId xmlns:a16="http://schemas.microsoft.com/office/drawing/2014/main" id="{EB57D005-91FC-4C0E-A058-EAF25B3AAD2F}"/>
            </a:ext>
            <a:ext uri="{147F2762-F138-4A5C-976F-8EAC2B608ADB}">
              <a16:predDERef xmlns:a16="http://schemas.microsoft.com/office/drawing/2014/main" pred="{B06DB94B-8D87-4ECF-AC50-DFAF95330666}"/>
            </a:ext>
          </a:extLst>
        </xdr:cNvPr>
        <xdr:cNvPicPr>
          <a:picLocks noChangeAspect="1"/>
        </xdr:cNvPicPr>
      </xdr:nvPicPr>
      <xdr:blipFill>
        <a:blip xmlns:r="http://schemas.openxmlformats.org/officeDocument/2006/relationships" r:embed="rId3"/>
        <a:stretch>
          <a:fillRect/>
        </a:stretch>
      </xdr:blipFill>
      <xdr:spPr>
        <a:xfrm>
          <a:off x="10125075" y="219075"/>
          <a:ext cx="1095375" cy="885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files.nc.gov/ncdhhs/documents/ProviderTransition_PolicyPaper_FINAL_20180518.pdf.%20See%20NC%20AHEC%20training%202/18/21%20on%20%22Provider%20Directories%20and%20Panel%20Management%22%20https:/www.ncahec.net/medicaid-managed-care/%20(scroll%20down%20to%20%22clinical%20quality%20topics" TargetMode="External"/><Relationship Id="rId2" Type="http://schemas.openxmlformats.org/officeDocument/2006/relationships/hyperlink" Target="https://www.dropbox.com/s/v9s9pzdbxqa2kgp/In-Reach%20Ideas%20from%20NC%20FQHCs%20for%20Medicaid%20Transition.docx?dl=0%20AND%20https://sites.google.com/site/ncchcaoutreachenrollmenthub/medicaid-nc-health-choice-information" TargetMode="External"/><Relationship Id="rId1" Type="http://schemas.openxmlformats.org/officeDocument/2006/relationships/hyperlink" Target="https://medicaid.ncdhhs.gov/transformation/advanced-medical-home/advanced-medical-home-data-specification-guidan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96CAC-40CC-4287-B332-AF1ABF8A52CD}">
  <dimension ref="A1:F111"/>
  <sheetViews>
    <sheetView workbookViewId="0"/>
  </sheetViews>
  <sheetFormatPr defaultRowHeight="14.45"/>
  <cols>
    <col min="1" max="1" width="22.5703125" customWidth="1"/>
    <col min="2" max="2" width="12.42578125" bestFit="1" customWidth="1"/>
    <col min="4" max="4" width="16" customWidth="1"/>
  </cols>
  <sheetData>
    <row r="1" spans="1:6">
      <c r="A1" s="4" t="s">
        <v>0</v>
      </c>
      <c r="B1" t="e">
        <f>CONCATENATE(VLOOKUP(8,#REF!,7,FALSE),VLOOKUP(9,#REF!,7,FALSE))</f>
        <v>#REF!</v>
      </c>
      <c r="C1" t="e">
        <f>(VLOOKUP(Sheet1!B1,Sheet1!A2:B10,2,FALSE))</f>
        <v>#REF!</v>
      </c>
      <c r="D1" t="e">
        <f>VLOOKUP(Sheet1!B1,Sheet1!A2:B10,2,FALSE)</f>
        <v>#REF!</v>
      </c>
      <c r="F1" t="e">
        <f>#REF!</f>
        <v>#REF!</v>
      </c>
    </row>
    <row r="2" spans="1:6">
      <c r="A2" t="s">
        <v>1</v>
      </c>
      <c r="B2" t="s">
        <v>2</v>
      </c>
    </row>
    <row r="3" spans="1:6">
      <c r="A3" t="s">
        <v>3</v>
      </c>
      <c r="B3" t="s">
        <v>2</v>
      </c>
    </row>
    <row r="4" spans="1:6">
      <c r="A4" t="s">
        <v>4</v>
      </c>
      <c r="B4" t="s">
        <v>2</v>
      </c>
    </row>
    <row r="5" spans="1:6">
      <c r="A5" t="s">
        <v>5</v>
      </c>
      <c r="B5" t="s">
        <v>2</v>
      </c>
    </row>
    <row r="6" spans="1:6">
      <c r="A6" t="s">
        <v>6</v>
      </c>
      <c r="B6" t="s">
        <v>7</v>
      </c>
    </row>
    <row r="7" spans="1:6">
      <c r="A7" t="s">
        <v>8</v>
      </c>
      <c r="B7" t="s">
        <v>2</v>
      </c>
    </row>
    <row r="8" spans="1:6">
      <c r="A8" t="s">
        <v>9</v>
      </c>
      <c r="B8" t="s">
        <v>2</v>
      </c>
    </row>
    <row r="9" spans="1:6">
      <c r="A9" t="s">
        <v>10</v>
      </c>
      <c r="B9" t="s">
        <v>2</v>
      </c>
    </row>
    <row r="10" spans="1:6">
      <c r="A10" t="s">
        <v>11</v>
      </c>
      <c r="B10" t="s">
        <v>12</v>
      </c>
    </row>
    <row r="12" spans="1:6">
      <c r="A12" s="4" t="s">
        <v>13</v>
      </c>
      <c r="B12" t="e">
        <f>CONCATENATE(VLOOKUP(18,#REF!,7,FALSE),VLOOKUP(19,#REF!,7,FALSE))</f>
        <v>#REF!</v>
      </c>
      <c r="C12" t="e">
        <f>(VLOOKUP(Sheet1!B12,A13:B21,2,FALSE))</f>
        <v>#REF!</v>
      </c>
    </row>
    <row r="13" spans="1:6">
      <c r="A13" t="s">
        <v>1</v>
      </c>
      <c r="B13" t="s">
        <v>2</v>
      </c>
    </row>
    <row r="14" spans="1:6">
      <c r="A14" t="s">
        <v>3</v>
      </c>
      <c r="B14" t="s">
        <v>2</v>
      </c>
    </row>
    <row r="15" spans="1:6">
      <c r="A15" t="s">
        <v>4</v>
      </c>
      <c r="B15" t="s">
        <v>2</v>
      </c>
    </row>
    <row r="16" spans="1:6">
      <c r="A16" t="s">
        <v>5</v>
      </c>
      <c r="B16" t="s">
        <v>2</v>
      </c>
    </row>
    <row r="17" spans="1:3">
      <c r="A17" t="s">
        <v>6</v>
      </c>
      <c r="B17" t="s">
        <v>7</v>
      </c>
    </row>
    <row r="18" spans="1:3">
      <c r="A18" t="s">
        <v>8</v>
      </c>
      <c r="B18" t="s">
        <v>2</v>
      </c>
    </row>
    <row r="19" spans="1:3">
      <c r="A19" t="s">
        <v>9</v>
      </c>
      <c r="B19" t="s">
        <v>2</v>
      </c>
    </row>
    <row r="20" spans="1:3">
      <c r="A20" t="s">
        <v>10</v>
      </c>
      <c r="B20" t="s">
        <v>2</v>
      </c>
    </row>
    <row r="21" spans="1:3">
      <c r="A21" t="s">
        <v>11</v>
      </c>
      <c r="B21" t="s">
        <v>12</v>
      </c>
    </row>
    <row r="23" spans="1:3">
      <c r="A23" s="4" t="s">
        <v>14</v>
      </c>
      <c r="B23" t="e">
        <f>CONCATENATE(VLOOKUP(13,#REF!,7,FALSE),VLOOKUP(14,#REF!,7,FALSE))</f>
        <v>#REF!</v>
      </c>
      <c r="C23" t="e">
        <f>(VLOOKUP(Sheet1!B23,Sheet1!A24:B32,2,FALSE))</f>
        <v>#REF!</v>
      </c>
    </row>
    <row r="24" spans="1:3">
      <c r="A24" t="s">
        <v>1</v>
      </c>
      <c r="B24" t="s">
        <v>2</v>
      </c>
    </row>
    <row r="25" spans="1:3">
      <c r="A25" t="s">
        <v>3</v>
      </c>
      <c r="B25" t="s">
        <v>2</v>
      </c>
    </row>
    <row r="26" spans="1:3">
      <c r="A26" t="s">
        <v>4</v>
      </c>
      <c r="B26" t="s">
        <v>2</v>
      </c>
    </row>
    <row r="27" spans="1:3">
      <c r="A27" t="s">
        <v>5</v>
      </c>
      <c r="B27" t="s">
        <v>2</v>
      </c>
    </row>
    <row r="28" spans="1:3">
      <c r="A28" t="s">
        <v>6</v>
      </c>
      <c r="B28" t="s">
        <v>7</v>
      </c>
    </row>
    <row r="29" spans="1:3">
      <c r="A29" t="s">
        <v>8</v>
      </c>
      <c r="B29" t="s">
        <v>2</v>
      </c>
    </row>
    <row r="30" spans="1:3">
      <c r="A30" t="s">
        <v>9</v>
      </c>
      <c r="B30" t="s">
        <v>2</v>
      </c>
    </row>
    <row r="31" spans="1:3">
      <c r="A31" t="s">
        <v>10</v>
      </c>
      <c r="B31" t="s">
        <v>2</v>
      </c>
    </row>
    <row r="32" spans="1:3">
      <c r="A32" t="s">
        <v>11</v>
      </c>
      <c r="B32" t="s">
        <v>12</v>
      </c>
    </row>
    <row r="34" spans="1:3">
      <c r="A34" s="4" t="s">
        <v>15</v>
      </c>
      <c r="B34" t="e">
        <f>CONCATENATE(VLOOKUP(28,#REF!,7,FALSE),VLOOKUP(29,#REF!,7,FALSE))</f>
        <v>#REF!</v>
      </c>
      <c r="C34" t="e">
        <f>VLOOKUP(Sheet1!B34,Sheet1!A35:B43,2,FALSE)</f>
        <v>#REF!</v>
      </c>
    </row>
    <row r="35" spans="1:3">
      <c r="A35" t="s">
        <v>1</v>
      </c>
      <c r="B35" t="s">
        <v>2</v>
      </c>
    </row>
    <row r="36" spans="1:3">
      <c r="A36" t="s">
        <v>3</v>
      </c>
      <c r="B36" t="s">
        <v>2</v>
      </c>
    </row>
    <row r="37" spans="1:3">
      <c r="A37" t="s">
        <v>4</v>
      </c>
      <c r="B37" t="s">
        <v>2</v>
      </c>
    </row>
    <row r="38" spans="1:3">
      <c r="A38" t="s">
        <v>5</v>
      </c>
      <c r="B38" t="s">
        <v>2</v>
      </c>
    </row>
    <row r="39" spans="1:3">
      <c r="A39" t="s">
        <v>6</v>
      </c>
      <c r="B39" t="s">
        <v>7</v>
      </c>
    </row>
    <row r="40" spans="1:3">
      <c r="A40" t="s">
        <v>8</v>
      </c>
      <c r="B40" t="s">
        <v>2</v>
      </c>
    </row>
    <row r="41" spans="1:3">
      <c r="A41" t="s">
        <v>9</v>
      </c>
      <c r="B41" t="s">
        <v>2</v>
      </c>
    </row>
    <row r="42" spans="1:3">
      <c r="A42" t="s">
        <v>10</v>
      </c>
      <c r="B42" t="s">
        <v>2</v>
      </c>
    </row>
    <row r="43" spans="1:3">
      <c r="A43" t="s">
        <v>11</v>
      </c>
      <c r="B43" t="s">
        <v>12</v>
      </c>
    </row>
    <row r="45" spans="1:3">
      <c r="A45" s="4" t="s">
        <v>16</v>
      </c>
      <c r="B45" t="e">
        <f>CONCATENATE(VLOOKUP(26,#REF!,7,FALSE),VLOOKUP(27,#REF!,7,FALSE))</f>
        <v>#REF!</v>
      </c>
      <c r="C45" t="e">
        <f>VLOOKUP(Sheet1!B45,Sheet1!A46:B54,2,FALSE)</f>
        <v>#REF!</v>
      </c>
    </row>
    <row r="46" spans="1:3">
      <c r="A46" t="s">
        <v>1</v>
      </c>
      <c r="B46" t="s">
        <v>2</v>
      </c>
    </row>
    <row r="47" spans="1:3">
      <c r="A47" t="s">
        <v>3</v>
      </c>
      <c r="B47" t="s">
        <v>2</v>
      </c>
    </row>
    <row r="48" spans="1:3">
      <c r="A48" t="s">
        <v>4</v>
      </c>
      <c r="B48" t="s">
        <v>2</v>
      </c>
    </row>
    <row r="49" spans="1:3">
      <c r="A49" t="s">
        <v>5</v>
      </c>
      <c r="B49" t="s">
        <v>2</v>
      </c>
    </row>
    <row r="50" spans="1:3">
      <c r="A50" t="s">
        <v>6</v>
      </c>
      <c r="B50" t="s">
        <v>7</v>
      </c>
    </row>
    <row r="51" spans="1:3">
      <c r="A51" t="s">
        <v>8</v>
      </c>
      <c r="B51" t="s">
        <v>2</v>
      </c>
    </row>
    <row r="52" spans="1:3">
      <c r="A52" t="s">
        <v>9</v>
      </c>
      <c r="B52" t="s">
        <v>2</v>
      </c>
    </row>
    <row r="53" spans="1:3">
      <c r="A53" t="s">
        <v>10</v>
      </c>
      <c r="B53" t="s">
        <v>2</v>
      </c>
    </row>
    <row r="54" spans="1:3">
      <c r="A54" t="s">
        <v>11</v>
      </c>
      <c r="B54" t="s">
        <v>12</v>
      </c>
    </row>
    <row r="56" spans="1:3">
      <c r="A56" t="s">
        <v>17</v>
      </c>
      <c r="B56" t="e">
        <f>CONCATENATE(#REF!,#REF!)</f>
        <v>#REF!</v>
      </c>
      <c r="C56" t="e">
        <f>VLOOKUP(Sheet1!B56,Sheet1!A57:B65,2,FALSE)</f>
        <v>#REF!</v>
      </c>
    </row>
    <row r="57" spans="1:3">
      <c r="A57" t="s">
        <v>1</v>
      </c>
      <c r="B57" t="s">
        <v>2</v>
      </c>
    </row>
    <row r="58" spans="1:3">
      <c r="A58" t="s">
        <v>3</v>
      </c>
      <c r="B58" t="s">
        <v>2</v>
      </c>
    </row>
    <row r="59" spans="1:3">
      <c r="A59" t="s">
        <v>4</v>
      </c>
      <c r="B59" t="s">
        <v>2</v>
      </c>
    </row>
    <row r="60" spans="1:3">
      <c r="A60" t="s">
        <v>5</v>
      </c>
      <c r="B60" t="s">
        <v>2</v>
      </c>
    </row>
    <row r="61" spans="1:3">
      <c r="A61" t="s">
        <v>6</v>
      </c>
      <c r="B61" t="s">
        <v>7</v>
      </c>
    </row>
    <row r="62" spans="1:3">
      <c r="A62" t="s">
        <v>8</v>
      </c>
      <c r="B62" t="s">
        <v>2</v>
      </c>
    </row>
    <row r="63" spans="1:3">
      <c r="A63" t="s">
        <v>9</v>
      </c>
      <c r="B63" t="s">
        <v>2</v>
      </c>
    </row>
    <row r="64" spans="1:3">
      <c r="A64" t="s">
        <v>10</v>
      </c>
      <c r="B64" t="s">
        <v>2</v>
      </c>
    </row>
    <row r="65" spans="1:3">
      <c r="A65" t="s">
        <v>11</v>
      </c>
      <c r="B65" t="s">
        <v>12</v>
      </c>
    </row>
    <row r="67" spans="1:3">
      <c r="A67" s="4" t="s">
        <v>18</v>
      </c>
      <c r="B67" t="e">
        <f>CONCATENATE(VLOOKUP(10,#REF!,7,FALSE),VLOOKUP(1,#REF!,7,FALSE))</f>
        <v>#REF!</v>
      </c>
      <c r="C67" t="e">
        <f>VLOOKUP(Sheet1!B67,Sheet1!A68:B76,2,FALSE)</f>
        <v>#REF!</v>
      </c>
    </row>
    <row r="68" spans="1:3">
      <c r="A68" t="s">
        <v>1</v>
      </c>
      <c r="B68" t="s">
        <v>2</v>
      </c>
    </row>
    <row r="69" spans="1:3">
      <c r="A69" t="s">
        <v>3</v>
      </c>
      <c r="B69" t="s">
        <v>2</v>
      </c>
    </row>
    <row r="70" spans="1:3">
      <c r="A70" t="s">
        <v>4</v>
      </c>
      <c r="B70" t="s">
        <v>2</v>
      </c>
    </row>
    <row r="71" spans="1:3">
      <c r="A71" t="s">
        <v>5</v>
      </c>
      <c r="B71" t="s">
        <v>2</v>
      </c>
    </row>
    <row r="72" spans="1:3">
      <c r="A72" t="s">
        <v>6</v>
      </c>
      <c r="B72" t="s">
        <v>7</v>
      </c>
    </row>
    <row r="73" spans="1:3">
      <c r="A73" t="s">
        <v>8</v>
      </c>
      <c r="B73" t="s">
        <v>2</v>
      </c>
    </row>
    <row r="74" spans="1:3">
      <c r="A74" t="s">
        <v>9</v>
      </c>
      <c r="B74" t="s">
        <v>2</v>
      </c>
    </row>
    <row r="75" spans="1:3">
      <c r="A75" t="s">
        <v>10</v>
      </c>
      <c r="B75" t="s">
        <v>2</v>
      </c>
    </row>
    <row r="76" spans="1:3">
      <c r="A76" t="s">
        <v>11</v>
      </c>
      <c r="B76" t="s">
        <v>12</v>
      </c>
    </row>
    <row r="78" spans="1:3">
      <c r="A78" s="4" t="s">
        <v>19</v>
      </c>
      <c r="B78" t="e">
        <f>CONCATENATE(VLOOKUP(5,#REF!,7,FALSE),VLOOKUP(6,#REF!,7,FALSE))</f>
        <v>#REF!</v>
      </c>
      <c r="C78" t="e">
        <f>VLOOKUP(Sheet1!B78,Sheet1!A79:B87,2,FALSE)</f>
        <v>#REF!</v>
      </c>
    </row>
    <row r="79" spans="1:3">
      <c r="A79" t="s">
        <v>1</v>
      </c>
      <c r="B79" t="s">
        <v>2</v>
      </c>
    </row>
    <row r="80" spans="1:3">
      <c r="A80" t="s">
        <v>3</v>
      </c>
      <c r="B80" t="s">
        <v>2</v>
      </c>
    </row>
    <row r="81" spans="1:3">
      <c r="A81" t="s">
        <v>4</v>
      </c>
      <c r="B81" t="s">
        <v>2</v>
      </c>
    </row>
    <row r="82" spans="1:3">
      <c r="A82" t="s">
        <v>5</v>
      </c>
      <c r="B82" t="s">
        <v>2</v>
      </c>
    </row>
    <row r="83" spans="1:3">
      <c r="A83" t="s">
        <v>6</v>
      </c>
      <c r="B83" t="s">
        <v>7</v>
      </c>
    </row>
    <row r="84" spans="1:3">
      <c r="A84" t="s">
        <v>8</v>
      </c>
      <c r="B84" t="s">
        <v>2</v>
      </c>
    </row>
    <row r="85" spans="1:3">
      <c r="A85" t="s">
        <v>9</v>
      </c>
      <c r="B85" t="s">
        <v>2</v>
      </c>
    </row>
    <row r="86" spans="1:3">
      <c r="A86" t="s">
        <v>10</v>
      </c>
      <c r="B86" t="s">
        <v>2</v>
      </c>
    </row>
    <row r="87" spans="1:3">
      <c r="A87" t="s">
        <v>11</v>
      </c>
      <c r="B87" t="s">
        <v>12</v>
      </c>
    </row>
    <row r="90" spans="1:3">
      <c r="A90" s="4" t="s">
        <v>20</v>
      </c>
      <c r="B90" t="e">
        <f>CONCATENATE(VLOOKUP(19,#REF!,7,FALSE),VLOOKUP(20,#REF!,7,FALSE))</f>
        <v>#REF!</v>
      </c>
      <c r="C90" t="e">
        <f>VLOOKUP(Sheet1!B90,Sheet1!A91:B99,2,FALSE)</f>
        <v>#REF!</v>
      </c>
    </row>
    <row r="91" spans="1:3">
      <c r="A91" t="s">
        <v>1</v>
      </c>
      <c r="B91" t="s">
        <v>2</v>
      </c>
    </row>
    <row r="92" spans="1:3">
      <c r="A92" t="s">
        <v>3</v>
      </c>
      <c r="B92" t="s">
        <v>2</v>
      </c>
    </row>
    <row r="93" spans="1:3">
      <c r="A93" t="s">
        <v>4</v>
      </c>
      <c r="B93" t="s">
        <v>2</v>
      </c>
    </row>
    <row r="94" spans="1:3">
      <c r="A94" t="s">
        <v>5</v>
      </c>
      <c r="B94" t="s">
        <v>2</v>
      </c>
    </row>
    <row r="95" spans="1:3">
      <c r="A95" t="s">
        <v>6</v>
      </c>
      <c r="B95" t="s">
        <v>7</v>
      </c>
    </row>
    <row r="96" spans="1:3">
      <c r="A96" t="s">
        <v>8</v>
      </c>
      <c r="B96" t="s">
        <v>2</v>
      </c>
    </row>
    <row r="97" spans="1:3">
      <c r="A97" t="s">
        <v>9</v>
      </c>
      <c r="B97" t="s">
        <v>2</v>
      </c>
    </row>
    <row r="98" spans="1:3">
      <c r="A98" t="s">
        <v>10</v>
      </c>
      <c r="B98" t="s">
        <v>2</v>
      </c>
    </row>
    <row r="99" spans="1:3">
      <c r="A99" t="s">
        <v>11</v>
      </c>
      <c r="B99" t="s">
        <v>12</v>
      </c>
    </row>
    <row r="102" spans="1:3">
      <c r="A102" s="4" t="s">
        <v>21</v>
      </c>
      <c r="B102" t="e">
        <f>CONCATENATE(VLOOKUP(21,#REF!,7,FALSE),VLOOKUP(22,#REF!,7,FALSE))</f>
        <v>#REF!</v>
      </c>
      <c r="C102" t="e">
        <f>VLOOKUP(Sheet1!B102,Sheet1!A103:B111,2,FALSE)</f>
        <v>#REF!</v>
      </c>
    </row>
    <row r="103" spans="1:3">
      <c r="A103" t="s">
        <v>1</v>
      </c>
      <c r="B103" t="s">
        <v>2</v>
      </c>
    </row>
    <row r="104" spans="1:3">
      <c r="A104" t="s">
        <v>3</v>
      </c>
      <c r="B104" t="s">
        <v>2</v>
      </c>
    </row>
    <row r="105" spans="1:3">
      <c r="A105" t="s">
        <v>4</v>
      </c>
      <c r="B105" t="s">
        <v>2</v>
      </c>
    </row>
    <row r="106" spans="1:3">
      <c r="A106" t="s">
        <v>5</v>
      </c>
      <c r="B106" t="s">
        <v>2</v>
      </c>
    </row>
    <row r="107" spans="1:3">
      <c r="A107" t="s">
        <v>6</v>
      </c>
      <c r="B107" t="s">
        <v>7</v>
      </c>
    </row>
    <row r="108" spans="1:3">
      <c r="A108" t="s">
        <v>8</v>
      </c>
      <c r="B108" t="s">
        <v>2</v>
      </c>
    </row>
    <row r="109" spans="1:3">
      <c r="A109" t="s">
        <v>9</v>
      </c>
      <c r="B109" t="s">
        <v>2</v>
      </c>
    </row>
    <row r="110" spans="1:3">
      <c r="A110" t="s">
        <v>10</v>
      </c>
      <c r="B110" t="s">
        <v>2</v>
      </c>
    </row>
    <row r="111" spans="1:3">
      <c r="A111" t="s">
        <v>11</v>
      </c>
      <c r="B111" t="s">
        <v>12</v>
      </c>
    </row>
  </sheetData>
  <sortState xmlns:xlrd2="http://schemas.microsoft.com/office/spreadsheetml/2017/richdata2" ref="A1:B10">
    <sortCondition ref="A2:A1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25B3-4725-4768-AA03-93C352675D02}">
  <sheetPr>
    <tabColor rgb="FF8CC640"/>
    <pageSetUpPr fitToPage="1"/>
  </sheetPr>
  <dimension ref="A1:K115"/>
  <sheetViews>
    <sheetView tabSelected="1" topLeftCell="A16" workbookViewId="0">
      <selection activeCell="J1" sqref="J1:J1048576"/>
    </sheetView>
  </sheetViews>
  <sheetFormatPr defaultColWidth="9.28515625" defaultRowHeight="42" customHeight="1"/>
  <cols>
    <col min="1" max="1" width="34.5703125" style="8" bestFit="1" customWidth="1"/>
    <col min="2" max="2" width="18.28515625" style="6" bestFit="1" customWidth="1"/>
    <col min="3" max="3" width="9.28515625" style="8"/>
    <col min="4" max="4" width="48.42578125" style="8" customWidth="1"/>
    <col min="5" max="5" width="11.5703125" style="6" customWidth="1"/>
    <col min="6" max="8" width="5" style="9" customWidth="1"/>
    <col min="9" max="9" width="23.28515625" style="7" customWidth="1"/>
    <col min="10" max="10" width="37.85546875" style="256" customWidth="1"/>
    <col min="11" max="11" width="26.28515625" style="10" customWidth="1"/>
    <col min="12" max="16384" width="9.28515625" style="6"/>
  </cols>
  <sheetData>
    <row r="1" spans="1:11" s="5" customFormat="1" ht="127.5" customHeight="1">
      <c r="A1" s="232"/>
      <c r="B1" s="232"/>
      <c r="C1" s="232"/>
      <c r="D1" s="232"/>
      <c r="E1" s="232"/>
      <c r="F1" s="232"/>
      <c r="G1" s="232"/>
      <c r="H1" s="232"/>
      <c r="I1" s="232"/>
      <c r="J1" s="232"/>
      <c r="K1" s="232"/>
    </row>
    <row r="2" spans="1:11" s="20" customFormat="1" ht="66" customHeight="1">
      <c r="A2" s="13" t="s">
        <v>22</v>
      </c>
      <c r="B2" s="14" t="s">
        <v>23</v>
      </c>
      <c r="C2" s="14" t="s">
        <v>24</v>
      </c>
      <c r="D2" s="14" t="s">
        <v>25</v>
      </c>
      <c r="E2" s="14" t="s">
        <v>26</v>
      </c>
      <c r="F2" s="15" t="s">
        <v>7</v>
      </c>
      <c r="G2" s="16" t="s">
        <v>27</v>
      </c>
      <c r="H2" s="17" t="s">
        <v>28</v>
      </c>
      <c r="I2" s="18" t="s">
        <v>29</v>
      </c>
      <c r="J2" s="239" t="s">
        <v>30</v>
      </c>
      <c r="K2" s="19" t="s">
        <v>31</v>
      </c>
    </row>
    <row r="3" spans="1:11" s="29" customFormat="1" ht="42" customHeight="1">
      <c r="A3" s="228" t="s">
        <v>32</v>
      </c>
      <c r="B3" s="21" t="s">
        <v>33</v>
      </c>
      <c r="C3" s="21" t="s">
        <v>34</v>
      </c>
      <c r="D3" s="22" t="s">
        <v>35</v>
      </c>
      <c r="E3" s="23" t="s">
        <v>36</v>
      </c>
      <c r="F3" s="24"/>
      <c r="G3" s="25"/>
      <c r="H3" s="26"/>
      <c r="I3" s="27"/>
      <c r="J3" s="240"/>
      <c r="K3" s="28"/>
    </row>
    <row r="4" spans="1:11" s="29" customFormat="1" ht="42" customHeight="1">
      <c r="A4" s="228"/>
      <c r="B4" s="30" t="s">
        <v>33</v>
      </c>
      <c r="C4" s="30" t="s">
        <v>37</v>
      </c>
      <c r="D4" s="31" t="s">
        <v>38</v>
      </c>
      <c r="E4" s="32" t="s">
        <v>36</v>
      </c>
      <c r="F4" s="33"/>
      <c r="G4" s="34"/>
      <c r="H4" s="35"/>
      <c r="I4" s="36"/>
      <c r="J4" s="150"/>
      <c r="K4" s="37"/>
    </row>
    <row r="5" spans="1:11" s="29" customFormat="1" ht="42" customHeight="1">
      <c r="A5" s="228"/>
      <c r="B5" s="30" t="s">
        <v>33</v>
      </c>
      <c r="C5" s="30" t="s">
        <v>39</v>
      </c>
      <c r="D5" s="31" t="s">
        <v>40</v>
      </c>
      <c r="E5" s="32" t="s">
        <v>36</v>
      </c>
      <c r="F5" s="33"/>
      <c r="G5" s="34"/>
      <c r="H5" s="35"/>
      <c r="I5" s="36"/>
      <c r="J5" s="150"/>
      <c r="K5" s="37"/>
    </row>
    <row r="6" spans="1:11" s="29" customFormat="1" ht="42" customHeight="1">
      <c r="A6" s="228"/>
      <c r="B6" s="38" t="s">
        <v>33</v>
      </c>
      <c r="C6" s="38" t="s">
        <v>41</v>
      </c>
      <c r="D6" s="39" t="s">
        <v>42</v>
      </c>
      <c r="E6" s="40" t="s">
        <v>36</v>
      </c>
      <c r="F6" s="41"/>
      <c r="G6" s="42"/>
      <c r="H6" s="43"/>
      <c r="I6" s="44"/>
      <c r="J6" s="241"/>
      <c r="K6" s="45"/>
    </row>
    <row r="7" spans="1:11" s="29" customFormat="1" ht="42" customHeight="1">
      <c r="A7" s="228" t="s">
        <v>43</v>
      </c>
      <c r="B7" s="21" t="s">
        <v>33</v>
      </c>
      <c r="C7" s="21" t="s">
        <v>44</v>
      </c>
      <c r="D7" s="22" t="s">
        <v>45</v>
      </c>
      <c r="E7" s="23" t="s">
        <v>36</v>
      </c>
      <c r="F7" s="24"/>
      <c r="G7" s="25"/>
      <c r="H7" s="26"/>
      <c r="I7" s="46"/>
      <c r="J7" s="163"/>
      <c r="K7" s="28"/>
    </row>
    <row r="8" spans="1:11" s="29" customFormat="1" ht="42" customHeight="1">
      <c r="A8" s="228"/>
      <c r="B8" s="30" t="s">
        <v>33</v>
      </c>
      <c r="C8" s="30" t="s">
        <v>46</v>
      </c>
      <c r="D8" s="31" t="s">
        <v>47</v>
      </c>
      <c r="E8" s="32" t="s">
        <v>36</v>
      </c>
      <c r="F8" s="33"/>
      <c r="G8" s="34"/>
      <c r="H8" s="35"/>
      <c r="I8" s="36"/>
      <c r="J8" s="150"/>
      <c r="K8" s="37"/>
    </row>
    <row r="9" spans="1:11" s="29" customFormat="1" ht="42" customHeight="1">
      <c r="A9" s="228"/>
      <c r="B9" s="30" t="s">
        <v>33</v>
      </c>
      <c r="C9" s="30" t="s">
        <v>48</v>
      </c>
      <c r="D9" s="31" t="s">
        <v>49</v>
      </c>
      <c r="E9" s="32" t="s">
        <v>36</v>
      </c>
      <c r="F9" s="33"/>
      <c r="G9" s="34"/>
      <c r="H9" s="35"/>
      <c r="I9" s="36"/>
      <c r="J9" s="150" t="s">
        <v>50</v>
      </c>
      <c r="K9" s="37"/>
    </row>
    <row r="10" spans="1:11" s="29" customFormat="1" ht="30">
      <c r="A10" s="228"/>
      <c r="B10" s="30" t="s">
        <v>33</v>
      </c>
      <c r="C10" s="30" t="s">
        <v>51</v>
      </c>
      <c r="D10" s="31" t="s">
        <v>52</v>
      </c>
      <c r="E10" s="32" t="s">
        <v>36</v>
      </c>
      <c r="F10" s="33"/>
      <c r="G10" s="34"/>
      <c r="H10" s="35"/>
      <c r="I10" s="47"/>
      <c r="J10" s="150" t="s">
        <v>50</v>
      </c>
      <c r="K10" s="37"/>
    </row>
    <row r="11" spans="1:11" s="29" customFormat="1" ht="42" customHeight="1">
      <c r="A11" s="228"/>
      <c r="B11" s="38" t="s">
        <v>33</v>
      </c>
      <c r="C11" s="38" t="s">
        <v>53</v>
      </c>
      <c r="D11" s="39" t="s">
        <v>54</v>
      </c>
      <c r="E11" s="48" t="s">
        <v>36</v>
      </c>
      <c r="F11" s="41"/>
      <c r="G11" s="42"/>
      <c r="H11" s="43"/>
      <c r="I11" s="49"/>
      <c r="J11" s="50" t="s">
        <v>55</v>
      </c>
      <c r="K11" s="45"/>
    </row>
    <row r="12" spans="1:11" s="29" customFormat="1" ht="42" customHeight="1">
      <c r="A12" s="228" t="s">
        <v>56</v>
      </c>
      <c r="B12" s="51" t="s">
        <v>57</v>
      </c>
      <c r="C12" s="51" t="s">
        <v>58</v>
      </c>
      <c r="D12" s="52" t="s">
        <v>59</v>
      </c>
      <c r="E12" s="53" t="s">
        <v>36</v>
      </c>
      <c r="F12" s="54"/>
      <c r="G12" s="55"/>
      <c r="H12" s="56"/>
      <c r="I12" s="57"/>
      <c r="J12" s="93"/>
      <c r="K12" s="58"/>
    </row>
    <row r="13" spans="1:11" s="29" customFormat="1" ht="60" customHeight="1">
      <c r="A13" s="228"/>
      <c r="B13" s="30" t="s">
        <v>57</v>
      </c>
      <c r="C13" s="30" t="s">
        <v>60</v>
      </c>
      <c r="D13" s="59" t="s">
        <v>61</v>
      </c>
      <c r="E13" s="60" t="s">
        <v>36</v>
      </c>
      <c r="F13" s="33"/>
      <c r="G13" s="34"/>
      <c r="H13" s="35"/>
      <c r="I13" s="36"/>
      <c r="J13" s="61" t="s">
        <v>62</v>
      </c>
      <c r="K13" s="37"/>
    </row>
    <row r="14" spans="1:11" s="29" customFormat="1" ht="42" customHeight="1">
      <c r="A14" s="228"/>
      <c r="B14" s="30" t="s">
        <v>57</v>
      </c>
      <c r="C14" s="30" t="s">
        <v>63</v>
      </c>
      <c r="D14" s="62" t="s">
        <v>64</v>
      </c>
      <c r="E14" s="60" t="s">
        <v>36</v>
      </c>
      <c r="F14" s="33"/>
      <c r="G14" s="34"/>
      <c r="H14" s="35"/>
      <c r="I14" s="36"/>
      <c r="J14" s="150"/>
      <c r="K14" s="37"/>
    </row>
    <row r="15" spans="1:11" s="29" customFormat="1" ht="102.75" customHeight="1">
      <c r="A15" s="228"/>
      <c r="B15" s="30" t="s">
        <v>57</v>
      </c>
      <c r="C15" s="30"/>
      <c r="D15" s="47" t="s">
        <v>65</v>
      </c>
      <c r="E15" s="60"/>
      <c r="F15" s="33"/>
      <c r="G15" s="34"/>
      <c r="H15" s="35"/>
      <c r="I15" s="36"/>
      <c r="J15" s="223" t="s">
        <v>66</v>
      </c>
      <c r="K15" s="37"/>
    </row>
    <row r="16" spans="1:11" s="29" customFormat="1" ht="135">
      <c r="A16" s="228"/>
      <c r="B16" s="30" t="s">
        <v>57</v>
      </c>
      <c r="C16" s="30" t="s">
        <v>67</v>
      </c>
      <c r="D16" s="63" t="s">
        <v>68</v>
      </c>
      <c r="E16" s="60" t="s">
        <v>69</v>
      </c>
      <c r="F16" s="33"/>
      <c r="G16" s="34"/>
      <c r="H16" s="35"/>
      <c r="I16" s="36"/>
      <c r="J16" s="61" t="s">
        <v>70</v>
      </c>
      <c r="K16" s="37"/>
    </row>
    <row r="17" spans="1:11" s="29" customFormat="1" ht="62.25" customHeight="1">
      <c r="A17" s="228"/>
      <c r="B17" s="38" t="s">
        <v>57</v>
      </c>
      <c r="C17" s="38" t="s">
        <v>71</v>
      </c>
      <c r="D17" s="64" t="s">
        <v>72</v>
      </c>
      <c r="E17" s="65" t="s">
        <v>69</v>
      </c>
      <c r="F17" s="41"/>
      <c r="G17" s="42"/>
      <c r="H17" s="43"/>
      <c r="I17" s="44"/>
      <c r="J17" s="50" t="s">
        <v>73</v>
      </c>
      <c r="K17" s="45"/>
    </row>
    <row r="18" spans="1:11" s="29" customFormat="1" ht="42" customHeight="1">
      <c r="A18" s="228" t="s">
        <v>74</v>
      </c>
      <c r="B18" s="21" t="s">
        <v>75</v>
      </c>
      <c r="C18" s="21" t="s">
        <v>76</v>
      </c>
      <c r="D18" s="22" t="s">
        <v>77</v>
      </c>
      <c r="E18" s="66" t="s">
        <v>36</v>
      </c>
      <c r="F18" s="24"/>
      <c r="G18" s="25"/>
      <c r="H18" s="26"/>
      <c r="I18" s="46"/>
      <c r="J18" s="67" t="s">
        <v>78</v>
      </c>
      <c r="K18" s="28"/>
    </row>
    <row r="19" spans="1:11" s="29" customFormat="1" ht="75">
      <c r="A19" s="228"/>
      <c r="B19" s="30" t="s">
        <v>75</v>
      </c>
      <c r="C19" s="30" t="s">
        <v>79</v>
      </c>
      <c r="D19" s="31" t="s">
        <v>80</v>
      </c>
      <c r="E19" s="60" t="s">
        <v>36</v>
      </c>
      <c r="F19" s="33"/>
      <c r="G19" s="34"/>
      <c r="H19" s="35"/>
      <c r="I19" s="36"/>
      <c r="J19" s="242" t="s">
        <v>81</v>
      </c>
      <c r="K19" s="37"/>
    </row>
    <row r="20" spans="1:11" s="29" customFormat="1" ht="42" customHeight="1">
      <c r="A20" s="228"/>
      <c r="B20" s="38" t="s">
        <v>75</v>
      </c>
      <c r="C20" s="38" t="s">
        <v>82</v>
      </c>
      <c r="D20" s="39" t="s">
        <v>83</v>
      </c>
      <c r="E20" s="60" t="s">
        <v>36</v>
      </c>
      <c r="F20" s="41"/>
      <c r="G20" s="42"/>
      <c r="H20" s="43"/>
      <c r="I20" s="44"/>
      <c r="J20" s="242" t="s">
        <v>81</v>
      </c>
      <c r="K20" s="45"/>
    </row>
    <row r="21" spans="1:11" s="29" customFormat="1" ht="59.25" customHeight="1">
      <c r="A21" s="228" t="s">
        <v>84</v>
      </c>
      <c r="B21" s="21" t="s">
        <v>75</v>
      </c>
      <c r="C21" s="21" t="s">
        <v>85</v>
      </c>
      <c r="D21" s="69" t="s">
        <v>86</v>
      </c>
      <c r="E21" s="66" t="s">
        <v>36</v>
      </c>
      <c r="F21" s="24"/>
      <c r="G21" s="25"/>
      <c r="H21" s="26"/>
      <c r="I21" s="46"/>
      <c r="J21" s="67" t="s">
        <v>87</v>
      </c>
      <c r="K21" s="28"/>
    </row>
    <row r="22" spans="1:11" s="29" customFormat="1" ht="54.75" customHeight="1">
      <c r="A22" s="228"/>
      <c r="B22" s="30" t="s">
        <v>75</v>
      </c>
      <c r="C22" s="30" t="s">
        <v>88</v>
      </c>
      <c r="D22" s="70" t="s">
        <v>89</v>
      </c>
      <c r="E22" s="60" t="s">
        <v>36</v>
      </c>
      <c r="F22" s="33"/>
      <c r="G22" s="34"/>
      <c r="H22" s="35"/>
      <c r="I22" s="36"/>
      <c r="J22" s="68" t="s">
        <v>90</v>
      </c>
      <c r="K22" s="37"/>
    </row>
    <row r="23" spans="1:11" s="29" customFormat="1" ht="66" customHeight="1">
      <c r="A23" s="228"/>
      <c r="B23" s="30" t="s">
        <v>75</v>
      </c>
      <c r="C23" s="30" t="s">
        <v>91</v>
      </c>
      <c r="D23" s="63" t="s">
        <v>92</v>
      </c>
      <c r="E23" s="60" t="s">
        <v>36</v>
      </c>
      <c r="F23" s="33"/>
      <c r="G23" s="34"/>
      <c r="H23" s="35"/>
      <c r="I23" s="71"/>
      <c r="J23" s="61" t="s">
        <v>93</v>
      </c>
      <c r="K23" s="37"/>
    </row>
    <row r="24" spans="1:11" s="29" customFormat="1" ht="66" customHeight="1">
      <c r="A24" s="228"/>
      <c r="B24" s="72" t="s">
        <v>33</v>
      </c>
      <c r="C24" s="73" t="s">
        <v>94</v>
      </c>
      <c r="D24" s="74" t="s">
        <v>59</v>
      </c>
      <c r="E24" s="75" t="s">
        <v>36</v>
      </c>
      <c r="F24" s="76"/>
      <c r="G24" s="77"/>
      <c r="H24" s="78"/>
      <c r="I24" s="79"/>
      <c r="J24" s="80"/>
      <c r="K24" s="81"/>
    </row>
    <row r="25" spans="1:11" s="29" customFormat="1" ht="66" customHeight="1">
      <c r="A25" s="228"/>
      <c r="B25" s="82"/>
      <c r="C25" s="83"/>
      <c r="D25" s="84" t="s">
        <v>95</v>
      </c>
      <c r="E25" s="85"/>
      <c r="F25" s="86"/>
      <c r="G25" s="87"/>
      <c r="H25" s="88"/>
      <c r="I25" s="89"/>
      <c r="J25" s="221" t="s">
        <v>96</v>
      </c>
      <c r="K25" s="90"/>
    </row>
    <row r="26" spans="1:11" s="29" customFormat="1" ht="66" customHeight="1">
      <c r="A26" s="228"/>
      <c r="B26" s="91"/>
      <c r="C26" s="91"/>
      <c r="D26" s="59" t="s">
        <v>97</v>
      </c>
      <c r="E26" s="53"/>
      <c r="F26" s="54"/>
      <c r="G26" s="55"/>
      <c r="H26" s="56"/>
      <c r="I26" s="57"/>
      <c r="J26" s="93" t="s">
        <v>98</v>
      </c>
      <c r="K26" s="92"/>
    </row>
    <row r="27" spans="1:11" s="29" customFormat="1" ht="66" customHeight="1">
      <c r="A27" s="228"/>
      <c r="B27" s="91"/>
      <c r="C27" s="91"/>
      <c r="D27" s="59" t="s">
        <v>99</v>
      </c>
      <c r="E27" s="53"/>
      <c r="F27" s="54"/>
      <c r="G27" s="55"/>
      <c r="H27" s="56"/>
      <c r="I27" s="57"/>
      <c r="J27" s="93" t="s">
        <v>100</v>
      </c>
      <c r="K27" s="92"/>
    </row>
    <row r="28" spans="1:11" s="29" customFormat="1" ht="66" customHeight="1">
      <c r="A28" s="228"/>
      <c r="B28" s="91"/>
      <c r="C28" s="91"/>
      <c r="D28" s="59" t="s">
        <v>101</v>
      </c>
      <c r="E28" s="53"/>
      <c r="F28" s="54"/>
      <c r="G28" s="55"/>
      <c r="H28" s="56"/>
      <c r="I28" s="57"/>
      <c r="J28" s="93"/>
      <c r="K28" s="92"/>
    </row>
    <row r="29" spans="1:11" s="29" customFormat="1" ht="66" customHeight="1">
      <c r="A29" s="228"/>
      <c r="B29" s="91"/>
      <c r="C29" s="91"/>
      <c r="D29" s="59" t="s">
        <v>102</v>
      </c>
      <c r="E29" s="53"/>
      <c r="F29" s="54"/>
      <c r="G29" s="55"/>
      <c r="H29" s="56"/>
      <c r="I29" s="57"/>
      <c r="J29" s="93" t="s">
        <v>103</v>
      </c>
      <c r="K29" s="92"/>
    </row>
    <row r="30" spans="1:11" s="29" customFormat="1" ht="42" customHeight="1">
      <c r="A30" s="235" t="s">
        <v>104</v>
      </c>
      <c r="B30" s="94" t="s">
        <v>33</v>
      </c>
      <c r="C30" s="95" t="s">
        <v>105</v>
      </c>
      <c r="D30" s="96" t="s">
        <v>106</v>
      </c>
      <c r="E30" s="97" t="s">
        <v>69</v>
      </c>
      <c r="F30" s="98"/>
      <c r="G30" s="99"/>
      <c r="H30" s="100"/>
      <c r="I30" s="101"/>
      <c r="J30" s="67" t="s">
        <v>107</v>
      </c>
      <c r="K30" s="102"/>
    </row>
    <row r="31" spans="1:11" s="29" customFormat="1" ht="42" customHeight="1">
      <c r="A31" s="235"/>
      <c r="B31" s="103"/>
      <c r="C31" s="104"/>
      <c r="D31" s="105" t="s">
        <v>108</v>
      </c>
      <c r="E31" s="106" t="s">
        <v>36</v>
      </c>
      <c r="F31" s="76"/>
      <c r="G31" s="77"/>
      <c r="H31" s="78"/>
      <c r="I31" s="107"/>
      <c r="J31" s="108"/>
      <c r="K31" s="109"/>
    </row>
    <row r="32" spans="1:11" s="29" customFormat="1" ht="89.25" customHeight="1">
      <c r="A32" s="235"/>
      <c r="B32" s="110"/>
      <c r="C32" s="111"/>
      <c r="D32" s="112" t="s">
        <v>109</v>
      </c>
      <c r="E32" s="113"/>
      <c r="F32" s="114"/>
      <c r="G32" s="115"/>
      <c r="H32" s="116"/>
      <c r="I32" s="117"/>
      <c r="J32" s="222" t="s">
        <v>110</v>
      </c>
      <c r="K32" s="90"/>
    </row>
    <row r="33" spans="1:11" s="29" customFormat="1" ht="42" customHeight="1">
      <c r="A33" s="235"/>
      <c r="B33" s="30" t="s">
        <v>33</v>
      </c>
      <c r="C33" s="30" t="s">
        <v>111</v>
      </c>
      <c r="D33" s="70" t="s">
        <v>112</v>
      </c>
      <c r="E33" s="60" t="s">
        <v>36</v>
      </c>
      <c r="F33" s="33"/>
      <c r="G33" s="34"/>
      <c r="H33" s="35"/>
      <c r="I33" s="36"/>
      <c r="J33" s="61" t="s">
        <v>113</v>
      </c>
      <c r="K33" s="37"/>
    </row>
    <row r="34" spans="1:11" s="29" customFormat="1" ht="42" customHeight="1">
      <c r="A34" s="235"/>
      <c r="B34" s="91"/>
      <c r="C34" s="91"/>
      <c r="D34" s="118" t="s">
        <v>114</v>
      </c>
      <c r="E34" s="119"/>
      <c r="F34" s="120"/>
      <c r="G34" s="121"/>
      <c r="H34" s="122"/>
      <c r="I34" s="123"/>
      <c r="J34" s="243" t="s">
        <v>115</v>
      </c>
      <c r="K34" s="92"/>
    </row>
    <row r="35" spans="1:11" s="29" customFormat="1" ht="42" customHeight="1">
      <c r="A35" s="235"/>
      <c r="B35" s="38" t="s">
        <v>33</v>
      </c>
      <c r="C35" s="38" t="s">
        <v>116</v>
      </c>
      <c r="D35" s="64" t="s">
        <v>117</v>
      </c>
      <c r="E35" s="65" t="s">
        <v>36</v>
      </c>
      <c r="F35" s="41"/>
      <c r="G35" s="42"/>
      <c r="H35" s="43"/>
      <c r="I35" s="44"/>
      <c r="J35" s="68" t="s">
        <v>81</v>
      </c>
      <c r="K35" s="45"/>
    </row>
    <row r="36" spans="1:11" s="29" customFormat="1" ht="42" customHeight="1">
      <c r="A36" s="228" t="s">
        <v>118</v>
      </c>
      <c r="B36" s="21" t="s">
        <v>33</v>
      </c>
      <c r="C36" s="21" t="s">
        <v>119</v>
      </c>
      <c r="D36" s="124" t="s">
        <v>120</v>
      </c>
      <c r="E36" s="66" t="s">
        <v>36</v>
      </c>
      <c r="F36" s="24"/>
      <c r="G36" s="25"/>
      <c r="H36" s="26"/>
      <c r="I36" s="46"/>
      <c r="J36" s="125" t="s">
        <v>121</v>
      </c>
      <c r="K36" s="28"/>
    </row>
    <row r="37" spans="1:11" s="29" customFormat="1" ht="135">
      <c r="A37" s="228"/>
      <c r="B37" s="126" t="s">
        <v>33</v>
      </c>
      <c r="C37" s="126"/>
      <c r="D37" s="59" t="s">
        <v>122</v>
      </c>
      <c r="E37" s="53" t="s">
        <v>36</v>
      </c>
      <c r="F37" s="54"/>
      <c r="G37" s="55"/>
      <c r="H37" s="56"/>
      <c r="I37" s="57"/>
      <c r="J37" s="127" t="s">
        <v>123</v>
      </c>
      <c r="K37" s="58"/>
    </row>
    <row r="38" spans="1:11" s="29" customFormat="1" ht="105.4" customHeight="1">
      <c r="A38" s="228"/>
      <c r="B38" s="30" t="s">
        <v>33</v>
      </c>
      <c r="C38" s="30" t="s">
        <v>124</v>
      </c>
      <c r="D38" s="63" t="s">
        <v>125</v>
      </c>
      <c r="E38" s="60" t="s">
        <v>126</v>
      </c>
      <c r="F38" s="33"/>
      <c r="G38" s="34"/>
      <c r="H38" s="35"/>
      <c r="I38" s="36"/>
      <c r="J38" s="61" t="s">
        <v>127</v>
      </c>
      <c r="K38" s="37"/>
    </row>
    <row r="39" spans="1:11" s="29" customFormat="1" ht="42" customHeight="1">
      <c r="A39" s="228"/>
      <c r="B39" s="30" t="s">
        <v>33</v>
      </c>
      <c r="C39" s="30" t="s">
        <v>128</v>
      </c>
      <c r="D39" s="63" t="s">
        <v>129</v>
      </c>
      <c r="E39" s="60" t="s">
        <v>36</v>
      </c>
      <c r="F39" s="33"/>
      <c r="G39" s="34"/>
      <c r="H39" s="35"/>
      <c r="I39" s="36"/>
      <c r="J39" s="61" t="s">
        <v>130</v>
      </c>
      <c r="K39" s="37"/>
    </row>
    <row r="40" spans="1:11" s="29" customFormat="1" ht="42" customHeight="1">
      <c r="A40" s="228"/>
      <c r="B40" s="30" t="s">
        <v>33</v>
      </c>
      <c r="C40" s="30" t="s">
        <v>131</v>
      </c>
      <c r="D40" s="63" t="s">
        <v>132</v>
      </c>
      <c r="E40" s="60" t="s">
        <v>126</v>
      </c>
      <c r="F40" s="33"/>
      <c r="G40" s="34"/>
      <c r="H40" s="35"/>
      <c r="I40" s="36"/>
      <c r="J40" s="61" t="s">
        <v>133</v>
      </c>
      <c r="K40" s="37"/>
    </row>
    <row r="41" spans="1:11" s="29" customFormat="1" ht="42" customHeight="1">
      <c r="A41" s="228"/>
      <c r="B41" s="30" t="s">
        <v>33</v>
      </c>
      <c r="C41" s="30" t="s">
        <v>134</v>
      </c>
      <c r="D41" s="63" t="s">
        <v>135</v>
      </c>
      <c r="E41" s="60" t="s">
        <v>36</v>
      </c>
      <c r="F41" s="33"/>
      <c r="G41" s="34"/>
      <c r="H41" s="35"/>
      <c r="I41" s="36"/>
      <c r="J41" s="61" t="s">
        <v>136</v>
      </c>
      <c r="K41" s="37"/>
    </row>
    <row r="42" spans="1:11" s="29" customFormat="1" ht="42" customHeight="1">
      <c r="A42" s="228"/>
      <c r="B42" s="72" t="s">
        <v>33</v>
      </c>
      <c r="C42" s="73" t="s">
        <v>137</v>
      </c>
      <c r="D42" s="74" t="s">
        <v>138</v>
      </c>
      <c r="E42" s="75" t="s">
        <v>126</v>
      </c>
      <c r="F42" s="128"/>
      <c r="G42" s="129"/>
      <c r="H42" s="130"/>
      <c r="I42" s="131"/>
      <c r="J42" s="132" t="s">
        <v>139</v>
      </c>
      <c r="K42" s="92"/>
    </row>
    <row r="43" spans="1:11" s="29" customFormat="1" ht="42" customHeight="1">
      <c r="A43" s="228"/>
      <c r="B43" s="82" t="s">
        <v>33</v>
      </c>
      <c r="C43" s="83"/>
      <c r="D43" s="133" t="s">
        <v>140</v>
      </c>
      <c r="E43" s="134" t="s">
        <v>36</v>
      </c>
      <c r="F43" s="135"/>
      <c r="G43" s="136"/>
      <c r="H43" s="137"/>
      <c r="I43" s="138"/>
      <c r="J43" s="244" t="s">
        <v>141</v>
      </c>
      <c r="K43" s="92"/>
    </row>
    <row r="44" spans="1:11" s="29" customFormat="1" ht="42" customHeight="1">
      <c r="A44" s="228"/>
      <c r="B44" s="91" t="s">
        <v>33</v>
      </c>
      <c r="C44" s="91"/>
      <c r="D44" s="139" t="s">
        <v>142</v>
      </c>
      <c r="E44" s="119" t="s">
        <v>69</v>
      </c>
      <c r="F44" s="120"/>
      <c r="G44" s="121"/>
      <c r="H44" s="122"/>
      <c r="I44" s="123"/>
      <c r="J44" s="181" t="s">
        <v>143</v>
      </c>
      <c r="K44" s="92"/>
    </row>
    <row r="45" spans="1:11" s="29" customFormat="1" ht="53.25" customHeight="1">
      <c r="A45" s="228"/>
      <c r="B45" s="91" t="s">
        <v>33</v>
      </c>
      <c r="C45" s="91"/>
      <c r="D45" s="139" t="s">
        <v>144</v>
      </c>
      <c r="E45" s="119" t="s">
        <v>126</v>
      </c>
      <c r="F45" s="120"/>
      <c r="G45" s="121"/>
      <c r="H45" s="122"/>
      <c r="I45" s="123"/>
      <c r="J45" s="181" t="s">
        <v>145</v>
      </c>
      <c r="K45" s="92"/>
    </row>
    <row r="46" spans="1:11" s="29" customFormat="1" ht="120">
      <c r="A46" s="228" t="s">
        <v>146</v>
      </c>
      <c r="B46" s="21" t="s">
        <v>147</v>
      </c>
      <c r="C46" s="21" t="s">
        <v>148</v>
      </c>
      <c r="D46" s="22" t="s">
        <v>149</v>
      </c>
      <c r="E46" s="66" t="s">
        <v>126</v>
      </c>
      <c r="F46" s="24"/>
      <c r="G46" s="25"/>
      <c r="H46" s="26"/>
      <c r="I46" s="46"/>
      <c r="J46" s="125" t="s">
        <v>150</v>
      </c>
      <c r="K46" s="28"/>
    </row>
    <row r="47" spans="1:11" s="29" customFormat="1" ht="90">
      <c r="A47" s="228"/>
      <c r="B47" s="30" t="s">
        <v>147</v>
      </c>
      <c r="C47" s="30" t="s">
        <v>151</v>
      </c>
      <c r="D47" s="31" t="s">
        <v>152</v>
      </c>
      <c r="E47" s="60" t="s">
        <v>69</v>
      </c>
      <c r="F47" s="33"/>
      <c r="G47" s="34"/>
      <c r="H47" s="35"/>
      <c r="I47" s="36"/>
      <c r="J47" s="61" t="s">
        <v>153</v>
      </c>
      <c r="K47" s="37"/>
    </row>
    <row r="48" spans="1:11" s="29" customFormat="1" ht="75">
      <c r="A48" s="228"/>
      <c r="B48" s="30" t="s">
        <v>147</v>
      </c>
      <c r="C48" s="30" t="s">
        <v>154</v>
      </c>
      <c r="D48" s="31" t="s">
        <v>155</v>
      </c>
      <c r="E48" s="60" t="s">
        <v>69</v>
      </c>
      <c r="F48" s="33"/>
      <c r="G48" s="34"/>
      <c r="H48" s="35"/>
      <c r="I48" s="36"/>
      <c r="J48" s="61" t="s">
        <v>156</v>
      </c>
      <c r="K48" s="37"/>
    </row>
    <row r="49" spans="1:11" s="29" customFormat="1" ht="135">
      <c r="A49" s="228"/>
      <c r="B49" s="30" t="s">
        <v>147</v>
      </c>
      <c r="C49" s="30" t="s">
        <v>157</v>
      </c>
      <c r="D49" s="31" t="s">
        <v>158</v>
      </c>
      <c r="E49" s="60" t="s">
        <v>126</v>
      </c>
      <c r="F49" s="33"/>
      <c r="G49" s="34"/>
      <c r="H49" s="35"/>
      <c r="I49" s="36"/>
      <c r="J49" s="61" t="s">
        <v>159</v>
      </c>
      <c r="K49" s="37"/>
    </row>
    <row r="50" spans="1:11" s="29" customFormat="1" ht="42" customHeight="1">
      <c r="A50" s="228"/>
      <c r="B50" s="38" t="s">
        <v>33</v>
      </c>
      <c r="C50" s="38" t="s">
        <v>160</v>
      </c>
      <c r="D50" s="39" t="s">
        <v>161</v>
      </c>
      <c r="E50" s="65" t="s">
        <v>126</v>
      </c>
      <c r="F50" s="41"/>
      <c r="G50" s="42"/>
      <c r="H50" s="43"/>
      <c r="I50" s="44"/>
      <c r="J50" s="50" t="s">
        <v>156</v>
      </c>
      <c r="K50" s="45"/>
    </row>
    <row r="51" spans="1:11" s="29" customFormat="1" ht="42" customHeight="1">
      <c r="A51" s="225" t="s">
        <v>162</v>
      </c>
      <c r="B51" s="140" t="s">
        <v>33</v>
      </c>
      <c r="C51" s="141"/>
      <c r="D51" s="142" t="s">
        <v>163</v>
      </c>
      <c r="E51" s="143" t="s">
        <v>36</v>
      </c>
      <c r="F51" s="24"/>
      <c r="G51" s="25"/>
      <c r="H51" s="26"/>
      <c r="I51" s="46"/>
      <c r="J51" s="144" t="s">
        <v>164</v>
      </c>
      <c r="K51" s="28"/>
    </row>
    <row r="52" spans="1:11" s="29" customFormat="1" ht="60">
      <c r="A52" s="226"/>
      <c r="B52" s="145" t="s">
        <v>33</v>
      </c>
      <c r="C52" s="146"/>
      <c r="D52" s="147" t="s">
        <v>165</v>
      </c>
      <c r="E52" s="148" t="s">
        <v>36</v>
      </c>
      <c r="F52" s="54"/>
      <c r="G52" s="55"/>
      <c r="H52" s="56"/>
      <c r="I52" s="57"/>
      <c r="J52" s="245" t="s">
        <v>166</v>
      </c>
      <c r="K52" s="58"/>
    </row>
    <row r="53" spans="1:11" s="29" customFormat="1" ht="105.75" customHeight="1">
      <c r="A53" s="226"/>
      <c r="B53" s="51" t="s">
        <v>147</v>
      </c>
      <c r="C53" s="51" t="s">
        <v>167</v>
      </c>
      <c r="D53" s="149" t="s">
        <v>168</v>
      </c>
      <c r="E53" s="148" t="s">
        <v>126</v>
      </c>
      <c r="F53" s="54"/>
      <c r="G53" s="55"/>
      <c r="H53" s="56"/>
      <c r="I53" s="57"/>
      <c r="J53" s="68" t="s">
        <v>169</v>
      </c>
      <c r="K53" s="58"/>
    </row>
    <row r="54" spans="1:11" s="29" customFormat="1" ht="64.5" customHeight="1">
      <c r="A54" s="226"/>
      <c r="B54" s="30" t="s">
        <v>147</v>
      </c>
      <c r="C54" s="30" t="s">
        <v>170</v>
      </c>
      <c r="D54" s="63" t="s">
        <v>171</v>
      </c>
      <c r="E54" s="60" t="s">
        <v>36</v>
      </c>
      <c r="F54" s="33"/>
      <c r="G54" s="34"/>
      <c r="H54" s="35"/>
      <c r="I54" s="36"/>
      <c r="J54" s="61" t="s">
        <v>172</v>
      </c>
      <c r="K54" s="37"/>
    </row>
    <row r="55" spans="1:11" s="29" customFormat="1" ht="120">
      <c r="A55" s="226"/>
      <c r="B55" s="30" t="s">
        <v>147</v>
      </c>
      <c r="C55" s="30" t="s">
        <v>173</v>
      </c>
      <c r="D55" s="31" t="s">
        <v>174</v>
      </c>
      <c r="E55" s="60" t="s">
        <v>126</v>
      </c>
      <c r="F55" s="33"/>
      <c r="G55" s="34"/>
      <c r="H55" s="35"/>
      <c r="I55" s="36"/>
      <c r="J55" s="61" t="s">
        <v>175</v>
      </c>
      <c r="K55" s="37"/>
    </row>
    <row r="56" spans="1:11" s="29" customFormat="1" ht="64.5" customHeight="1">
      <c r="A56" s="226"/>
      <c r="B56" s="30" t="s">
        <v>147</v>
      </c>
      <c r="C56" s="30" t="s">
        <v>176</v>
      </c>
      <c r="D56" s="31" t="s">
        <v>177</v>
      </c>
      <c r="E56" s="60" t="s">
        <v>36</v>
      </c>
      <c r="F56" s="33"/>
      <c r="G56" s="34"/>
      <c r="H56" s="35"/>
      <c r="I56" s="36"/>
      <c r="J56" s="150"/>
      <c r="K56" s="37"/>
    </row>
    <row r="57" spans="1:11" s="29" customFormat="1" ht="90">
      <c r="A57" s="226"/>
      <c r="B57" s="38" t="s">
        <v>147</v>
      </c>
      <c r="C57" s="38" t="s">
        <v>178</v>
      </c>
      <c r="D57" s="39" t="s">
        <v>179</v>
      </c>
      <c r="E57" s="65" t="s">
        <v>126</v>
      </c>
      <c r="F57" s="41"/>
      <c r="G57" s="42"/>
      <c r="H57" s="43"/>
      <c r="I57" s="44"/>
      <c r="J57" s="241" t="s">
        <v>180</v>
      </c>
      <c r="K57" s="45"/>
    </row>
    <row r="58" spans="1:11" s="29" customFormat="1" ht="42" customHeight="1">
      <c r="A58" s="224" t="s">
        <v>181</v>
      </c>
      <c r="B58" s="21" t="s">
        <v>33</v>
      </c>
      <c r="C58" s="21" t="s">
        <v>182</v>
      </c>
      <c r="D58" s="22" t="s">
        <v>183</v>
      </c>
      <c r="E58" s="66" t="s">
        <v>36</v>
      </c>
      <c r="F58" s="24"/>
      <c r="G58" s="25"/>
      <c r="H58" s="26"/>
      <c r="I58" s="46"/>
      <c r="J58" s="125"/>
      <c r="K58" s="28"/>
    </row>
    <row r="59" spans="1:11" s="29" customFormat="1" ht="42" customHeight="1">
      <c r="A59" s="224"/>
      <c r="B59" s="30" t="s">
        <v>33</v>
      </c>
      <c r="C59" s="30" t="s">
        <v>184</v>
      </c>
      <c r="D59" s="31" t="s">
        <v>185</v>
      </c>
      <c r="E59" s="60" t="s">
        <v>36</v>
      </c>
      <c r="F59" s="33"/>
      <c r="G59" s="34"/>
      <c r="H59" s="35"/>
      <c r="I59" s="36"/>
      <c r="J59" s="61"/>
      <c r="K59" s="37"/>
    </row>
    <row r="60" spans="1:11" s="29" customFormat="1" ht="64.5" customHeight="1">
      <c r="A60" s="224"/>
      <c r="B60" s="38" t="s">
        <v>33</v>
      </c>
      <c r="C60" s="38" t="s">
        <v>186</v>
      </c>
      <c r="D60" s="39" t="s">
        <v>187</v>
      </c>
      <c r="E60" s="65" t="s">
        <v>36</v>
      </c>
      <c r="F60" s="41"/>
      <c r="G60" s="42"/>
      <c r="H60" s="43"/>
      <c r="I60" s="44"/>
      <c r="J60" s="241"/>
      <c r="K60" s="45"/>
    </row>
    <row r="61" spans="1:11" s="29" customFormat="1" ht="60">
      <c r="A61" s="228" t="s">
        <v>188</v>
      </c>
      <c r="B61" s="30" t="s">
        <v>147</v>
      </c>
      <c r="C61" s="30" t="s">
        <v>189</v>
      </c>
      <c r="D61" s="31" t="s">
        <v>190</v>
      </c>
      <c r="E61" s="60" t="s">
        <v>36</v>
      </c>
      <c r="F61" s="33"/>
      <c r="G61" s="34"/>
      <c r="H61" s="35"/>
      <c r="I61" s="36"/>
      <c r="J61" s="150"/>
      <c r="K61" s="37"/>
    </row>
    <row r="62" spans="1:11" s="29" customFormat="1" ht="150">
      <c r="A62" s="228"/>
      <c r="B62" s="38" t="s">
        <v>147</v>
      </c>
      <c r="C62" s="38" t="s">
        <v>191</v>
      </c>
      <c r="D62" s="64" t="s">
        <v>192</v>
      </c>
      <c r="E62" s="65" t="s">
        <v>126</v>
      </c>
      <c r="F62" s="41"/>
      <c r="G62" s="42"/>
      <c r="H62" s="43"/>
      <c r="I62" s="44"/>
      <c r="J62" s="241" t="s">
        <v>193</v>
      </c>
      <c r="K62" s="45"/>
    </row>
    <row r="63" spans="1:11" s="160" customFormat="1" ht="297.75" customHeight="1">
      <c r="A63" s="236" t="s">
        <v>194</v>
      </c>
      <c r="B63" s="151" t="s">
        <v>147</v>
      </c>
      <c r="C63" s="151" t="s">
        <v>195</v>
      </c>
      <c r="D63" s="152" t="s">
        <v>196</v>
      </c>
      <c r="E63" s="153" t="s">
        <v>36</v>
      </c>
      <c r="F63" s="154"/>
      <c r="G63" s="155"/>
      <c r="H63" s="156"/>
      <c r="I63" s="157"/>
      <c r="J63" s="158" t="s">
        <v>197</v>
      </c>
      <c r="K63" s="159"/>
    </row>
    <row r="64" spans="1:11" s="29" customFormat="1" ht="42" customHeight="1">
      <c r="A64" s="236"/>
      <c r="B64" s="30" t="s">
        <v>147</v>
      </c>
      <c r="C64" s="30" t="s">
        <v>198</v>
      </c>
      <c r="D64" s="63" t="s">
        <v>199</v>
      </c>
      <c r="E64" s="60" t="s">
        <v>36</v>
      </c>
      <c r="F64" s="33"/>
      <c r="G64" s="34"/>
      <c r="H64" s="35"/>
      <c r="I64" s="36"/>
      <c r="J64" s="161"/>
      <c r="K64" s="37"/>
    </row>
    <row r="65" spans="1:11" s="29" customFormat="1" ht="75">
      <c r="A65" s="236"/>
      <c r="B65" s="30" t="s">
        <v>147</v>
      </c>
      <c r="C65" s="30" t="s">
        <v>200</v>
      </c>
      <c r="D65" s="63" t="s">
        <v>201</v>
      </c>
      <c r="E65" s="60" t="s">
        <v>36</v>
      </c>
      <c r="F65" s="33"/>
      <c r="G65" s="34"/>
      <c r="H65" s="35"/>
      <c r="I65" s="36"/>
      <c r="J65" s="61"/>
      <c r="K65" s="37"/>
    </row>
    <row r="66" spans="1:11" s="29" customFormat="1" ht="210">
      <c r="A66" s="236"/>
      <c r="B66" s="30" t="s">
        <v>147</v>
      </c>
      <c r="C66" s="30" t="s">
        <v>202</v>
      </c>
      <c r="D66" s="63" t="s">
        <v>203</v>
      </c>
      <c r="E66" s="60" t="s">
        <v>126</v>
      </c>
      <c r="F66" s="33"/>
      <c r="G66" s="34"/>
      <c r="H66" s="35"/>
      <c r="I66" s="36"/>
      <c r="J66" s="150" t="s">
        <v>204</v>
      </c>
      <c r="K66" s="37"/>
    </row>
    <row r="67" spans="1:11" s="29" customFormat="1" ht="165">
      <c r="A67" s="236"/>
      <c r="B67" s="38" t="s">
        <v>147</v>
      </c>
      <c r="C67" s="38" t="s">
        <v>205</v>
      </c>
      <c r="D67" s="64" t="s">
        <v>206</v>
      </c>
      <c r="E67" s="162" t="s">
        <v>36</v>
      </c>
      <c r="F67" s="41"/>
      <c r="G67" s="42"/>
      <c r="H67" s="43"/>
      <c r="I67" s="44"/>
      <c r="J67" s="50" t="s">
        <v>207</v>
      </c>
      <c r="K67" s="45"/>
    </row>
    <row r="68" spans="1:11" s="29" customFormat="1" ht="42" customHeight="1">
      <c r="A68" s="228" t="s">
        <v>208</v>
      </c>
      <c r="B68" s="21" t="s">
        <v>33</v>
      </c>
      <c r="C68" s="21" t="s">
        <v>209</v>
      </c>
      <c r="D68" s="124" t="s">
        <v>210</v>
      </c>
      <c r="E68" s="66" t="s">
        <v>126</v>
      </c>
      <c r="F68" s="24"/>
      <c r="G68" s="25"/>
      <c r="H68" s="26"/>
      <c r="I68" s="46"/>
      <c r="J68" s="67" t="s">
        <v>211</v>
      </c>
      <c r="K68" s="28"/>
    </row>
    <row r="69" spans="1:11" s="29" customFormat="1" ht="42" customHeight="1">
      <c r="A69" s="228"/>
      <c r="B69" s="30" t="s">
        <v>33</v>
      </c>
      <c r="C69" s="30" t="s">
        <v>212</v>
      </c>
      <c r="D69" s="63" t="s">
        <v>213</v>
      </c>
      <c r="E69" s="60" t="s">
        <v>126</v>
      </c>
      <c r="F69" s="33"/>
      <c r="G69" s="34"/>
      <c r="H69" s="35"/>
      <c r="I69" s="36"/>
      <c r="J69" s="68" t="s">
        <v>211</v>
      </c>
      <c r="K69" s="37"/>
    </row>
    <row r="70" spans="1:11" s="29" customFormat="1" ht="42" customHeight="1">
      <c r="A70" s="228"/>
      <c r="B70" s="38" t="s">
        <v>33</v>
      </c>
      <c r="C70" s="38" t="s">
        <v>214</v>
      </c>
      <c r="D70" s="64" t="s">
        <v>215</v>
      </c>
      <c r="E70" s="65" t="s">
        <v>36</v>
      </c>
      <c r="F70" s="41"/>
      <c r="G70" s="42"/>
      <c r="H70" s="43"/>
      <c r="I70" s="44"/>
      <c r="J70" s="241"/>
      <c r="K70" s="45"/>
    </row>
    <row r="71" spans="1:11" s="29" customFormat="1" ht="42" customHeight="1">
      <c r="A71" s="228" t="s">
        <v>216</v>
      </c>
      <c r="B71" s="21" t="s">
        <v>147</v>
      </c>
      <c r="C71" s="21" t="s">
        <v>217</v>
      </c>
      <c r="D71" s="124" t="s">
        <v>218</v>
      </c>
      <c r="E71" s="66" t="s">
        <v>36</v>
      </c>
      <c r="F71" s="24"/>
      <c r="G71" s="25"/>
      <c r="H71" s="26"/>
      <c r="I71" s="46"/>
      <c r="J71" s="163"/>
      <c r="K71" s="28"/>
    </row>
    <row r="72" spans="1:11" s="29" customFormat="1" ht="42" customHeight="1">
      <c r="A72" s="233"/>
      <c r="B72" s="30" t="s">
        <v>147</v>
      </c>
      <c r="C72" s="30" t="s">
        <v>219</v>
      </c>
      <c r="D72" s="63" t="s">
        <v>220</v>
      </c>
      <c r="E72" s="60" t="s">
        <v>36</v>
      </c>
      <c r="F72" s="33"/>
      <c r="G72" s="34"/>
      <c r="H72" s="35"/>
      <c r="I72" s="36"/>
      <c r="J72" s="61" t="s">
        <v>221</v>
      </c>
      <c r="K72" s="37"/>
    </row>
    <row r="73" spans="1:11" s="29" customFormat="1" ht="42" customHeight="1">
      <c r="A73" s="233"/>
      <c r="B73" s="30" t="s">
        <v>147</v>
      </c>
      <c r="C73" s="30" t="s">
        <v>222</v>
      </c>
      <c r="D73" s="63" t="s">
        <v>223</v>
      </c>
      <c r="E73" s="60" t="s">
        <v>36</v>
      </c>
      <c r="F73" s="33"/>
      <c r="G73" s="34"/>
      <c r="H73" s="35"/>
      <c r="I73" s="36"/>
      <c r="J73" s="150" t="s">
        <v>156</v>
      </c>
      <c r="K73" s="37"/>
    </row>
    <row r="74" spans="1:11" s="29" customFormat="1" ht="42" customHeight="1">
      <c r="A74" s="233"/>
      <c r="B74" s="72" t="s">
        <v>147</v>
      </c>
      <c r="C74" s="73" t="s">
        <v>224</v>
      </c>
      <c r="D74" s="164" t="s">
        <v>225</v>
      </c>
      <c r="E74" s="75" t="s">
        <v>126</v>
      </c>
      <c r="F74" s="128"/>
      <c r="G74" s="129"/>
      <c r="H74" s="130"/>
      <c r="I74" s="131"/>
      <c r="J74" s="165"/>
      <c r="K74" s="81"/>
    </row>
    <row r="75" spans="1:11" s="29" customFormat="1" ht="46.5" customHeight="1">
      <c r="A75" s="233"/>
      <c r="B75" s="110"/>
      <c r="C75" s="166"/>
      <c r="D75" s="167" t="s">
        <v>226</v>
      </c>
      <c r="E75" s="168" t="s">
        <v>36</v>
      </c>
      <c r="F75" s="114"/>
      <c r="G75" s="115"/>
      <c r="H75" s="116"/>
      <c r="I75" s="117"/>
      <c r="J75" s="246"/>
      <c r="K75" s="90"/>
    </row>
    <row r="76" spans="1:11" s="29" customFormat="1" ht="46.5" customHeight="1">
      <c r="A76" s="233"/>
      <c r="B76" s="169"/>
      <c r="C76" s="169"/>
      <c r="D76" s="170" t="s">
        <v>227</v>
      </c>
      <c r="E76" s="171" t="s">
        <v>36</v>
      </c>
      <c r="F76" s="114"/>
      <c r="G76" s="115"/>
      <c r="H76" s="116"/>
      <c r="J76" s="247"/>
      <c r="K76" s="172"/>
    </row>
    <row r="77" spans="1:11" s="29" customFormat="1" ht="46.5" customHeight="1">
      <c r="A77" s="234"/>
      <c r="B77" s="82"/>
      <c r="C77" s="83"/>
      <c r="D77" s="173" t="s">
        <v>228</v>
      </c>
      <c r="E77" s="134" t="s">
        <v>36</v>
      </c>
      <c r="F77" s="135"/>
      <c r="G77" s="136"/>
      <c r="H77" s="137"/>
      <c r="I77" s="138"/>
      <c r="J77" s="248"/>
      <c r="K77" s="172"/>
    </row>
    <row r="78" spans="1:11" s="29" customFormat="1" ht="54.75" customHeight="1">
      <c r="A78" s="228" t="s">
        <v>229</v>
      </c>
      <c r="B78" s="21" t="s">
        <v>33</v>
      </c>
      <c r="C78" s="21" t="s">
        <v>230</v>
      </c>
      <c r="D78" s="69" t="s">
        <v>231</v>
      </c>
      <c r="E78" s="66" t="s">
        <v>126</v>
      </c>
      <c r="F78" s="24"/>
      <c r="G78" s="25"/>
      <c r="H78" s="26"/>
      <c r="I78" s="46"/>
      <c r="J78" s="125" t="s">
        <v>232</v>
      </c>
      <c r="K78" s="28"/>
    </row>
    <row r="79" spans="1:11" s="29" customFormat="1" ht="42" customHeight="1">
      <c r="A79" s="228"/>
      <c r="B79" s="30" t="s">
        <v>147</v>
      </c>
      <c r="C79" s="30" t="s">
        <v>233</v>
      </c>
      <c r="D79" s="31" t="s">
        <v>234</v>
      </c>
      <c r="E79" s="60" t="s">
        <v>36</v>
      </c>
      <c r="F79" s="33"/>
      <c r="G79" s="34"/>
      <c r="H79" s="35"/>
      <c r="I79" s="36"/>
      <c r="J79" s="249" t="s">
        <v>235</v>
      </c>
      <c r="K79" s="37"/>
    </row>
    <row r="80" spans="1:11" s="29" customFormat="1" ht="42" customHeight="1">
      <c r="A80" s="228"/>
      <c r="B80" s="30" t="s">
        <v>147</v>
      </c>
      <c r="C80" s="30" t="s">
        <v>236</v>
      </c>
      <c r="D80" s="70" t="s">
        <v>237</v>
      </c>
      <c r="E80" s="60" t="s">
        <v>36</v>
      </c>
      <c r="F80" s="33"/>
      <c r="G80" s="34"/>
      <c r="H80" s="35"/>
      <c r="I80" s="36"/>
      <c r="J80" s="61" t="s">
        <v>238</v>
      </c>
      <c r="K80" s="37"/>
    </row>
    <row r="81" spans="1:11" s="29" customFormat="1" ht="42" customHeight="1">
      <c r="A81" s="228"/>
      <c r="B81" s="72" t="s">
        <v>147</v>
      </c>
      <c r="C81" s="73" t="s">
        <v>239</v>
      </c>
      <c r="D81" s="164" t="s">
        <v>240</v>
      </c>
      <c r="E81" s="75" t="s">
        <v>36</v>
      </c>
      <c r="F81" s="128"/>
      <c r="G81" s="129"/>
      <c r="H81" s="130"/>
      <c r="I81" s="131"/>
      <c r="J81" s="132" t="s">
        <v>241</v>
      </c>
      <c r="K81" s="92"/>
    </row>
    <row r="82" spans="1:11" s="29" customFormat="1" ht="42" customHeight="1">
      <c r="A82" s="228"/>
      <c r="B82" s="174"/>
      <c r="C82" s="175"/>
      <c r="D82" s="118" t="s">
        <v>242</v>
      </c>
      <c r="E82" s="119"/>
      <c r="F82" s="120"/>
      <c r="G82" s="121"/>
      <c r="H82" s="122"/>
      <c r="I82" s="123"/>
      <c r="J82" s="181" t="s">
        <v>243</v>
      </c>
      <c r="K82" s="92"/>
    </row>
    <row r="83" spans="1:11" s="29" customFormat="1" ht="42" customHeight="1">
      <c r="A83" s="228"/>
      <c r="B83" s="82"/>
      <c r="C83" s="83"/>
      <c r="D83" s="176" t="s">
        <v>244</v>
      </c>
      <c r="E83" s="134"/>
      <c r="F83" s="135"/>
      <c r="G83" s="136"/>
      <c r="H83" s="137"/>
      <c r="I83" s="138"/>
      <c r="J83" s="244" t="s">
        <v>245</v>
      </c>
      <c r="K83" s="92"/>
    </row>
    <row r="84" spans="1:11" s="29" customFormat="1" ht="42" customHeight="1">
      <c r="A84" s="228"/>
      <c r="B84" s="91"/>
      <c r="C84" s="91"/>
      <c r="D84" s="118" t="s">
        <v>246</v>
      </c>
      <c r="E84" s="119"/>
      <c r="F84" s="120"/>
      <c r="G84" s="121"/>
      <c r="H84" s="122"/>
      <c r="I84" s="123"/>
      <c r="J84" s="181" t="s">
        <v>247</v>
      </c>
      <c r="K84" s="92"/>
    </row>
    <row r="85" spans="1:11" s="29" customFormat="1" ht="52.5" customHeight="1">
      <c r="A85" s="228"/>
      <c r="B85" s="91"/>
      <c r="C85" s="91"/>
      <c r="D85" s="118" t="s">
        <v>248</v>
      </c>
      <c r="E85" s="119"/>
      <c r="F85" s="120"/>
      <c r="G85" s="121"/>
      <c r="H85" s="122"/>
      <c r="I85" s="123"/>
      <c r="J85" s="181" t="s">
        <v>249</v>
      </c>
      <c r="K85" s="92"/>
    </row>
    <row r="86" spans="1:11" s="29" customFormat="1" ht="42" customHeight="1">
      <c r="A86" s="228"/>
      <c r="B86" s="91"/>
      <c r="C86" s="91"/>
      <c r="D86" s="118" t="s">
        <v>250</v>
      </c>
      <c r="E86" s="119"/>
      <c r="F86" s="120"/>
      <c r="G86" s="121"/>
      <c r="H86" s="122"/>
      <c r="I86" s="123"/>
      <c r="J86" s="181" t="s">
        <v>251</v>
      </c>
      <c r="K86" s="92"/>
    </row>
    <row r="87" spans="1:11" s="29" customFormat="1" ht="42" customHeight="1">
      <c r="A87" s="228" t="s">
        <v>252</v>
      </c>
      <c r="B87" s="21" t="s">
        <v>147</v>
      </c>
      <c r="C87" s="21" t="s">
        <v>253</v>
      </c>
      <c r="D87" s="69" t="s">
        <v>254</v>
      </c>
      <c r="E87" s="66" t="s">
        <v>36</v>
      </c>
      <c r="F87" s="24"/>
      <c r="G87" s="25"/>
      <c r="H87" s="26"/>
      <c r="I87" s="46"/>
      <c r="J87" s="125" t="s">
        <v>255</v>
      </c>
      <c r="K87" s="28"/>
    </row>
    <row r="88" spans="1:11" s="29" customFormat="1" ht="42" customHeight="1">
      <c r="A88" s="228"/>
      <c r="B88" s="30" t="s">
        <v>147</v>
      </c>
      <c r="C88" s="30" t="s">
        <v>256</v>
      </c>
      <c r="D88" s="63" t="s">
        <v>257</v>
      </c>
      <c r="E88" s="60" t="s">
        <v>36</v>
      </c>
      <c r="F88" s="33"/>
      <c r="G88" s="34"/>
      <c r="H88" s="35"/>
      <c r="I88" s="36"/>
      <c r="J88" s="61" t="s">
        <v>255</v>
      </c>
      <c r="K88" s="37"/>
    </row>
    <row r="89" spans="1:11" s="29" customFormat="1" ht="42" customHeight="1">
      <c r="A89" s="228"/>
      <c r="B89" s="30" t="s">
        <v>147</v>
      </c>
      <c r="C89" s="30" t="s">
        <v>258</v>
      </c>
      <c r="D89" s="70" t="s">
        <v>259</v>
      </c>
      <c r="E89" s="60" t="s">
        <v>36</v>
      </c>
      <c r="F89" s="33"/>
      <c r="G89" s="34"/>
      <c r="H89" s="35"/>
      <c r="I89" s="36"/>
      <c r="J89" s="61" t="s">
        <v>260</v>
      </c>
      <c r="K89" s="37"/>
    </row>
    <row r="90" spans="1:11" s="29" customFormat="1" ht="45" customHeight="1">
      <c r="A90" s="228"/>
      <c r="B90" s="72" t="s">
        <v>147</v>
      </c>
      <c r="C90" s="73" t="s">
        <v>261</v>
      </c>
      <c r="D90" s="164" t="s">
        <v>262</v>
      </c>
      <c r="E90" s="75" t="s">
        <v>126</v>
      </c>
      <c r="F90" s="128"/>
      <c r="G90" s="129"/>
      <c r="H90" s="130"/>
      <c r="I90" s="177"/>
      <c r="J90" s="250" t="s">
        <v>263</v>
      </c>
      <c r="K90" s="92"/>
    </row>
    <row r="91" spans="1:11" s="29" customFormat="1" ht="42" customHeight="1">
      <c r="A91" s="228"/>
      <c r="B91" s="110"/>
      <c r="C91" s="166"/>
      <c r="D91" s="178" t="s">
        <v>264</v>
      </c>
      <c r="E91" s="171" t="s">
        <v>69</v>
      </c>
      <c r="F91" s="114"/>
      <c r="G91" s="115"/>
      <c r="H91" s="116"/>
      <c r="I91" s="179"/>
      <c r="J91" s="251" t="s">
        <v>265</v>
      </c>
      <c r="K91" s="92"/>
    </row>
    <row r="92" spans="1:11" s="29" customFormat="1" ht="34.9" customHeight="1">
      <c r="A92" s="228"/>
      <c r="B92" s="82"/>
      <c r="C92" s="83"/>
      <c r="D92" s="176" t="s">
        <v>266</v>
      </c>
      <c r="E92" s="134" t="s">
        <v>126</v>
      </c>
      <c r="F92" s="135"/>
      <c r="G92" s="136"/>
      <c r="H92" s="137"/>
      <c r="I92" s="180"/>
      <c r="J92" s="181" t="s">
        <v>267</v>
      </c>
      <c r="K92" s="92"/>
    </row>
    <row r="93" spans="1:11" s="29" customFormat="1" ht="60">
      <c r="A93" s="228"/>
      <c r="B93" s="91"/>
      <c r="C93" s="91"/>
      <c r="D93" s="118" t="s">
        <v>268</v>
      </c>
      <c r="E93" s="119" t="s">
        <v>126</v>
      </c>
      <c r="F93" s="120"/>
      <c r="G93" s="121"/>
      <c r="H93" s="122"/>
      <c r="I93" s="123"/>
      <c r="J93" s="181" t="s">
        <v>269</v>
      </c>
      <c r="K93" s="92"/>
    </row>
    <row r="94" spans="1:11" s="29" customFormat="1" ht="60">
      <c r="A94" s="228"/>
      <c r="B94" s="91"/>
      <c r="C94" s="91"/>
      <c r="D94" s="118" t="s">
        <v>270</v>
      </c>
      <c r="E94" s="119" t="s">
        <v>36</v>
      </c>
      <c r="F94" s="120"/>
      <c r="G94" s="121"/>
      <c r="H94" s="122"/>
      <c r="I94" s="123"/>
      <c r="J94" s="181" t="s">
        <v>271</v>
      </c>
      <c r="K94" s="92"/>
    </row>
    <row r="95" spans="1:11" s="29" customFormat="1" ht="42" customHeight="1">
      <c r="A95" s="228"/>
      <c r="B95" s="91"/>
      <c r="C95" s="91"/>
      <c r="D95" s="118" t="s">
        <v>272</v>
      </c>
      <c r="E95" s="119" t="s">
        <v>126</v>
      </c>
      <c r="F95" s="120"/>
      <c r="G95" s="121"/>
      <c r="H95" s="122"/>
      <c r="I95" s="123"/>
      <c r="J95" s="181"/>
      <c r="K95" s="92"/>
    </row>
    <row r="96" spans="1:11" s="29" customFormat="1" ht="42" customHeight="1">
      <c r="A96" s="228"/>
      <c r="B96" s="38" t="s">
        <v>147</v>
      </c>
      <c r="C96" s="38" t="s">
        <v>261</v>
      </c>
      <c r="D96" s="182" t="s">
        <v>262</v>
      </c>
      <c r="E96" s="65" t="s">
        <v>126</v>
      </c>
      <c r="F96" s="41"/>
      <c r="G96" s="42"/>
      <c r="H96" s="43"/>
      <c r="I96" s="44"/>
      <c r="J96" s="252" t="s">
        <v>263</v>
      </c>
      <c r="K96" s="45"/>
    </row>
    <row r="97" spans="1:11" s="29" customFormat="1" ht="72.75" customHeight="1">
      <c r="A97" s="228" t="s">
        <v>273</v>
      </c>
      <c r="B97" s="21" t="s">
        <v>147</v>
      </c>
      <c r="C97" s="21" t="s">
        <v>274</v>
      </c>
      <c r="D97" s="69" t="s">
        <v>275</v>
      </c>
      <c r="E97" s="66" t="s">
        <v>126</v>
      </c>
      <c r="F97" s="24"/>
      <c r="G97" s="25"/>
      <c r="H97" s="26"/>
      <c r="I97" s="46"/>
      <c r="J97" s="253" t="s">
        <v>263</v>
      </c>
      <c r="K97" s="28"/>
    </row>
    <row r="98" spans="1:11" s="29" customFormat="1" ht="59.25" customHeight="1">
      <c r="A98" s="228"/>
      <c r="B98" s="30" t="s">
        <v>147</v>
      </c>
      <c r="C98" s="30" t="s">
        <v>276</v>
      </c>
      <c r="D98" s="70" t="s">
        <v>277</v>
      </c>
      <c r="E98" s="60" t="s">
        <v>126</v>
      </c>
      <c r="F98" s="33"/>
      <c r="G98" s="34"/>
      <c r="H98" s="35"/>
      <c r="I98" s="36"/>
      <c r="J98" s="242" t="s">
        <v>263</v>
      </c>
      <c r="K98" s="37"/>
    </row>
    <row r="99" spans="1:11" s="29" customFormat="1" ht="90">
      <c r="A99" s="228"/>
      <c r="B99" s="38" t="s">
        <v>147</v>
      </c>
      <c r="C99" s="38" t="s">
        <v>278</v>
      </c>
      <c r="D99" s="182" t="s">
        <v>279</v>
      </c>
      <c r="E99" s="65" t="s">
        <v>126</v>
      </c>
      <c r="F99" s="41"/>
      <c r="G99" s="42"/>
      <c r="H99" s="43"/>
      <c r="I99" s="44"/>
      <c r="J99" s="242" t="s">
        <v>263</v>
      </c>
      <c r="K99" s="45"/>
    </row>
    <row r="100" spans="1:11" s="29" customFormat="1" ht="42" customHeight="1">
      <c r="A100" s="227" t="s">
        <v>280</v>
      </c>
      <c r="B100" s="183" t="s">
        <v>147</v>
      </c>
      <c r="C100" s="183" t="s">
        <v>281</v>
      </c>
      <c r="D100" s="184" t="s">
        <v>282</v>
      </c>
      <c r="E100" s="185" t="s">
        <v>36</v>
      </c>
      <c r="F100" s="24"/>
      <c r="G100" s="25"/>
      <c r="H100" s="26"/>
      <c r="I100" s="46"/>
      <c r="J100" s="125" t="s">
        <v>283</v>
      </c>
      <c r="K100" s="28"/>
    </row>
    <row r="101" spans="1:11" s="29" customFormat="1" ht="42" customHeight="1">
      <c r="A101" s="227"/>
      <c r="B101" s="186" t="s">
        <v>147</v>
      </c>
      <c r="C101" s="186" t="s">
        <v>284</v>
      </c>
      <c r="D101" s="187" t="s">
        <v>285</v>
      </c>
      <c r="E101" s="188" t="s">
        <v>36</v>
      </c>
      <c r="F101" s="33"/>
      <c r="G101" s="34"/>
      <c r="H101" s="35"/>
      <c r="I101" s="36"/>
      <c r="J101" s="61" t="s">
        <v>286</v>
      </c>
      <c r="K101" s="37"/>
    </row>
    <row r="102" spans="1:11" s="29" customFormat="1" ht="42" customHeight="1">
      <c r="A102" s="227"/>
      <c r="B102" s="186" t="s">
        <v>147</v>
      </c>
      <c r="C102" s="186" t="s">
        <v>287</v>
      </c>
      <c r="D102" s="187" t="s">
        <v>288</v>
      </c>
      <c r="E102" s="188" t="s">
        <v>36</v>
      </c>
      <c r="F102" s="33"/>
      <c r="G102" s="34"/>
      <c r="H102" s="35"/>
      <c r="I102" s="36"/>
      <c r="J102" s="61" t="s">
        <v>286</v>
      </c>
      <c r="K102" s="37"/>
    </row>
    <row r="103" spans="1:11" s="29" customFormat="1" ht="75">
      <c r="A103" s="227"/>
      <c r="B103" s="189" t="s">
        <v>147</v>
      </c>
      <c r="C103" s="189" t="s">
        <v>289</v>
      </c>
      <c r="D103" s="190" t="s">
        <v>290</v>
      </c>
      <c r="E103" s="48" t="s">
        <v>126</v>
      </c>
      <c r="F103" s="41"/>
      <c r="G103" s="42"/>
      <c r="H103" s="43"/>
      <c r="I103" s="44"/>
      <c r="J103" s="50"/>
      <c r="K103" s="45"/>
    </row>
    <row r="104" spans="1:11" s="29" customFormat="1" ht="60">
      <c r="A104" s="227" t="s">
        <v>291</v>
      </c>
      <c r="B104" s="183" t="s">
        <v>147</v>
      </c>
      <c r="C104" s="183" t="s">
        <v>292</v>
      </c>
      <c r="D104" s="184" t="s">
        <v>293</v>
      </c>
      <c r="E104" s="185" t="s">
        <v>36</v>
      </c>
      <c r="F104" s="24"/>
      <c r="G104" s="25"/>
      <c r="H104" s="26"/>
      <c r="I104" s="46"/>
      <c r="J104" s="163" t="s">
        <v>294</v>
      </c>
      <c r="K104" s="28"/>
    </row>
    <row r="105" spans="1:11" s="29" customFormat="1" ht="75">
      <c r="A105" s="227"/>
      <c r="B105" s="191" t="s">
        <v>147</v>
      </c>
      <c r="C105" s="191" t="s">
        <v>295</v>
      </c>
      <c r="D105" s="192" t="s">
        <v>296</v>
      </c>
      <c r="E105" s="193" t="s">
        <v>36</v>
      </c>
      <c r="F105" s="120"/>
      <c r="G105" s="121"/>
      <c r="H105" s="122"/>
      <c r="I105" s="123"/>
      <c r="J105" s="194"/>
      <c r="K105" s="92"/>
    </row>
    <row r="106" spans="1:11" s="29" customFormat="1" ht="42" customHeight="1">
      <c r="A106" s="237" t="s">
        <v>297</v>
      </c>
      <c r="B106" s="195"/>
      <c r="C106" s="195"/>
      <c r="D106" s="196" t="s">
        <v>298</v>
      </c>
      <c r="E106" s="141" t="s">
        <v>36</v>
      </c>
      <c r="F106" s="197"/>
      <c r="G106" s="198"/>
      <c r="H106" s="199"/>
      <c r="I106" s="200"/>
      <c r="J106" s="11" t="s">
        <v>299</v>
      </c>
      <c r="K106" s="201"/>
    </row>
    <row r="107" spans="1:11" s="29" customFormat="1" ht="58.5" customHeight="1">
      <c r="A107" s="238"/>
      <c r="B107" s="202"/>
      <c r="C107" s="202"/>
      <c r="D107" s="203" t="s">
        <v>300</v>
      </c>
      <c r="E107" s="146" t="s">
        <v>126</v>
      </c>
      <c r="F107" s="114"/>
      <c r="G107" s="115"/>
      <c r="H107" s="116"/>
      <c r="J107" s="246" t="s">
        <v>301</v>
      </c>
      <c r="K107" s="204"/>
    </row>
    <row r="108" spans="1:11" s="29" customFormat="1" ht="66.75" customHeight="1">
      <c r="A108" s="238"/>
      <c r="B108" s="202"/>
      <c r="C108" s="202"/>
      <c r="D108" s="203" t="s">
        <v>302</v>
      </c>
      <c r="E108" s="146" t="s">
        <v>36</v>
      </c>
      <c r="F108" s="114"/>
      <c r="G108" s="115"/>
      <c r="H108" s="116"/>
      <c r="J108" s="246" t="s">
        <v>303</v>
      </c>
      <c r="K108" s="204"/>
    </row>
    <row r="109" spans="1:11" s="29" customFormat="1" ht="42" customHeight="1">
      <c r="A109" s="229" t="s">
        <v>304</v>
      </c>
      <c r="B109" s="141"/>
      <c r="C109" s="205"/>
      <c r="D109" s="206" t="s">
        <v>305</v>
      </c>
      <c r="E109" s="141" t="s">
        <v>126</v>
      </c>
      <c r="F109" s="135"/>
      <c r="G109" s="136"/>
      <c r="H109" s="137"/>
      <c r="I109" s="200"/>
      <c r="J109" s="254" t="s">
        <v>306</v>
      </c>
      <c r="K109" s="207" t="s">
        <v>307</v>
      </c>
    </row>
    <row r="110" spans="1:11" s="29" customFormat="1" ht="42" customHeight="1">
      <c r="A110" s="230"/>
      <c r="B110" s="146"/>
      <c r="C110" s="208"/>
      <c r="D110" s="209" t="s">
        <v>308</v>
      </c>
      <c r="E110" s="146" t="s">
        <v>36</v>
      </c>
      <c r="F110" s="135"/>
      <c r="G110" s="136"/>
      <c r="H110" s="137"/>
      <c r="I110" s="117"/>
      <c r="J110" s="246" t="s">
        <v>309</v>
      </c>
      <c r="K110" s="210" t="s">
        <v>307</v>
      </c>
    </row>
    <row r="111" spans="1:11" s="29" customFormat="1" ht="42" customHeight="1">
      <c r="A111" s="230"/>
      <c r="B111" s="146"/>
      <c r="C111" s="208"/>
      <c r="D111" s="209" t="s">
        <v>310</v>
      </c>
      <c r="E111" s="146" t="s">
        <v>36</v>
      </c>
      <c r="F111" s="135"/>
      <c r="G111" s="136"/>
      <c r="H111" s="137"/>
      <c r="I111" s="117"/>
      <c r="J111" s="246" t="s">
        <v>311</v>
      </c>
      <c r="K111" s="210" t="s">
        <v>312</v>
      </c>
    </row>
    <row r="112" spans="1:11" s="29" customFormat="1" ht="42" customHeight="1">
      <c r="A112" s="230"/>
      <c r="B112" s="146"/>
      <c r="C112" s="208"/>
      <c r="D112" s="209" t="s">
        <v>313</v>
      </c>
      <c r="E112" s="146" t="s">
        <v>36</v>
      </c>
      <c r="F112" s="135"/>
      <c r="G112" s="136"/>
      <c r="H112" s="137"/>
      <c r="I112" s="117"/>
      <c r="J112" s="246"/>
      <c r="K112" s="210" t="s">
        <v>314</v>
      </c>
    </row>
    <row r="113" spans="1:11" s="29" customFormat="1" ht="52.5" customHeight="1">
      <c r="A113" s="230"/>
      <c r="B113" s="146"/>
      <c r="C113" s="208"/>
      <c r="D113" s="209" t="s">
        <v>315</v>
      </c>
      <c r="E113" s="146" t="s">
        <v>36</v>
      </c>
      <c r="F113" s="135"/>
      <c r="G113" s="136"/>
      <c r="H113" s="137"/>
      <c r="I113" s="117"/>
      <c r="J113" s="12" t="s">
        <v>316</v>
      </c>
      <c r="K113" s="211" t="s">
        <v>317</v>
      </c>
    </row>
    <row r="114" spans="1:11" s="29" customFormat="1" ht="42" customHeight="1">
      <c r="A114" s="230"/>
      <c r="B114" s="146"/>
      <c r="C114" s="208"/>
      <c r="D114" s="209" t="s">
        <v>318</v>
      </c>
      <c r="E114" s="146" t="s">
        <v>36</v>
      </c>
      <c r="F114" s="135"/>
      <c r="G114" s="136"/>
      <c r="H114" s="137"/>
      <c r="I114" s="117"/>
      <c r="J114" s="246" t="s">
        <v>319</v>
      </c>
      <c r="K114" s="210" t="s">
        <v>320</v>
      </c>
    </row>
    <row r="115" spans="1:11" s="220" customFormat="1" ht="42" customHeight="1">
      <c r="A115" s="231"/>
      <c r="B115" s="212"/>
      <c r="C115" s="213"/>
      <c r="D115" s="214" t="s">
        <v>321</v>
      </c>
      <c r="E115" s="212" t="s">
        <v>36</v>
      </c>
      <c r="F115" s="215"/>
      <c r="G115" s="216"/>
      <c r="H115" s="217"/>
      <c r="I115" s="218"/>
      <c r="J115" s="255" t="s">
        <v>319</v>
      </c>
      <c r="K115" s="219" t="s">
        <v>322</v>
      </c>
    </row>
  </sheetData>
  <sheetProtection selectLockedCells="1"/>
  <mergeCells count="22">
    <mergeCell ref="A109:A115"/>
    <mergeCell ref="A21:A29"/>
    <mergeCell ref="A1:K1"/>
    <mergeCell ref="A68:A70"/>
    <mergeCell ref="A71:A77"/>
    <mergeCell ref="A78:A86"/>
    <mergeCell ref="A87:A96"/>
    <mergeCell ref="A36:A45"/>
    <mergeCell ref="A46:A50"/>
    <mergeCell ref="A3:A6"/>
    <mergeCell ref="A7:A11"/>
    <mergeCell ref="A12:A17"/>
    <mergeCell ref="A18:A20"/>
    <mergeCell ref="A30:A35"/>
    <mergeCell ref="A63:A67"/>
    <mergeCell ref="A106:A108"/>
    <mergeCell ref="A58:A60"/>
    <mergeCell ref="A51:A57"/>
    <mergeCell ref="A104:A105"/>
    <mergeCell ref="A97:A99"/>
    <mergeCell ref="A100:A103"/>
    <mergeCell ref="A61:A62"/>
  </mergeCells>
  <phoneticPr fontId="4" type="noConversion"/>
  <hyperlinks>
    <hyperlink ref="J91" r:id="rId1" xr:uid="{0695764B-E354-45E3-B312-D8E8602FE9A2}"/>
    <hyperlink ref="J25" r:id="rId2" xr:uid="{727A4F54-49D2-4E01-8C2C-B05039731578}"/>
    <hyperlink ref="J32" r:id="rId3" xr:uid="{79B72F70-BACB-4B4B-B9E1-0100A0BF2822}"/>
  </hyperlinks>
  <pageMargins left="0.25" right="0.25" top="0.75" bottom="0.75" header="0.3" footer="0.3"/>
  <pageSetup scale="72" fitToHeight="0" orientation="landscape" r:id="rId4"/>
  <headerFooter>
    <oddFooter>&amp;L&amp;KDCDDE5&amp;D&amp;C&amp;KDCDDE5&amp;A&amp;R&amp;KDCDDE5PAGE &amp;P OF &amp;N</oddFooter>
  </headerFooter>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727A7D50-498F-49C3-B0CC-D03CA1F5CC37}">
          <x14:formula1>
            <xm:f>Sheet2!$B$2:$B$4</xm:f>
          </x14:formula1>
          <xm:sqref>E30:E32 E75 E3:E24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F10"/>
  <sheetViews>
    <sheetView workbookViewId="0"/>
  </sheetViews>
  <sheetFormatPr defaultRowHeight="14.45"/>
  <cols>
    <col min="1" max="1" width="14.7109375" customWidth="1"/>
    <col min="2" max="2" width="19.5703125" customWidth="1"/>
    <col min="3" max="3" width="23.42578125" customWidth="1"/>
    <col min="4" max="4" width="14.42578125" customWidth="1"/>
  </cols>
  <sheetData>
    <row r="2" spans="1:6">
      <c r="B2" t="s">
        <v>36</v>
      </c>
      <c r="C2" s="3" t="s">
        <v>12</v>
      </c>
      <c r="F2" s="1" t="s">
        <v>323</v>
      </c>
    </row>
    <row r="3" spans="1:6">
      <c r="B3" t="s">
        <v>69</v>
      </c>
      <c r="C3" s="3" t="s">
        <v>2</v>
      </c>
      <c r="F3" s="2" t="s">
        <v>324</v>
      </c>
    </row>
    <row r="4" spans="1:6">
      <c r="B4" t="s">
        <v>325</v>
      </c>
      <c r="C4" s="3" t="s">
        <v>7</v>
      </c>
    </row>
    <row r="7" spans="1:6">
      <c r="A7" t="s">
        <v>0</v>
      </c>
    </row>
    <row r="8" spans="1:6">
      <c r="A8" t="e">
        <f>CONCATENATE(#REF!,#REF!)</f>
        <v>#REF!</v>
      </c>
      <c r="B8" t="e">
        <f>CONCATENATE(#REF!,#REF!)</f>
        <v>#REF!</v>
      </c>
    </row>
    <row r="10" spans="1:6">
      <c r="A10" t="s">
        <v>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3eeb3d9-5b46-4a4d-a96b-4f5e0a0b4355">
      <UserInfo>
        <DisplayName>Claudette Johnson (NCCHCA)</DisplayName>
        <AccountId>93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927A0B487E1B49B0CD3CABC5D70DDB" ma:contentTypeVersion="6" ma:contentTypeDescription="Create a new document." ma:contentTypeScope="" ma:versionID="d120f7b37a21c09e7b9a48202845937b">
  <xsd:schema xmlns:xsd="http://www.w3.org/2001/XMLSchema" xmlns:xs="http://www.w3.org/2001/XMLSchema" xmlns:p="http://schemas.microsoft.com/office/2006/metadata/properties" xmlns:ns2="e1813bc9-0be5-4e0e-b945-3f24f646e9b0" xmlns:ns3="a3eeb3d9-5b46-4a4d-a96b-4f5e0a0b4355" targetNamespace="http://schemas.microsoft.com/office/2006/metadata/properties" ma:root="true" ma:fieldsID="e91c10ba1d776267f36a293192f803e3" ns2:_="" ns3:_="">
    <xsd:import namespace="e1813bc9-0be5-4e0e-b945-3f24f646e9b0"/>
    <xsd:import namespace="a3eeb3d9-5b46-4a4d-a96b-4f5e0a0b43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813bc9-0be5-4e0e-b945-3f24f646e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eeb3d9-5b46-4a4d-a96b-4f5e0a0b43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13838-7C44-4738-B59B-D422ED6A9409}"/>
</file>

<file path=customXml/itemProps2.xml><?xml version="1.0" encoding="utf-8"?>
<ds:datastoreItem xmlns:ds="http://schemas.openxmlformats.org/officeDocument/2006/customXml" ds:itemID="{70318DD5-2137-4B49-9B97-ADD16325EED2}"/>
</file>

<file path=customXml/itemProps3.xml><?xml version="1.0" encoding="utf-8"?>
<ds:datastoreItem xmlns:ds="http://schemas.openxmlformats.org/officeDocument/2006/customXml" ds:itemID="{EBED97C2-6788-4859-9097-224E3A6225A4}"/>
</file>

<file path=docProps/app.xml><?xml version="1.0" encoding="utf-8"?>
<Properties xmlns="http://schemas.openxmlformats.org/officeDocument/2006/extended-properties" xmlns:vt="http://schemas.openxmlformats.org/officeDocument/2006/docPropsVTypes">
  <Application>Microsoft Excel Online</Application>
  <Manager/>
  <Company>WakeMed Health &amp; Hospitals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LORA WRIGHT</dc:creator>
  <cp:keywords/>
  <dc:description/>
  <cp:lastModifiedBy/>
  <cp:revision/>
  <dcterms:created xsi:type="dcterms:W3CDTF">2019-08-06T14:20:29Z</dcterms:created>
  <dcterms:modified xsi:type="dcterms:W3CDTF">2021-04-29T14:44:50Z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0x010100A2927A0B487E1B49B0CD3CABC5D70DDB</vt:lpwstr>
  </property>
</Properties>
</file>